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3040" windowHeight="9192" tabRatio="652"/>
  </bookViews>
  <sheets>
    <sheet name="Imunochistochemistry results" sheetId="9" r:id="rId1"/>
  </sheets>
  <externalReferences>
    <externalReference r:id="rId2"/>
  </externalReferences>
  <definedNames>
    <definedName name="Operater">OFFSET([1]Sheet2!$H$3,0,0,COUNTA([1]Sheet2!$H:$H)-1)</definedName>
    <definedName name="pTNM8">#REF!</definedName>
    <definedName name="Query_from_Excel_Files" localSheetId="0" hidden="1">'Imunochistochemistry results'!$A$1:$AV$110</definedName>
    <definedName name="Stadij8">#REF!</definedName>
    <definedName name="Vrsta_operacije">OFFSET([1]Sheet2!$B$3,0,0,COUNTA([1]Sheet2!$B:$B)-1)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9" l="1"/>
  <c r="A3" i="9" s="1"/>
  <c r="A4" i="9" s="1"/>
  <c r="A5" i="9" s="1"/>
  <c r="A56" i="9" s="1"/>
  <c r="A57" i="9" s="1"/>
  <c r="A6" i="9" s="1"/>
  <c r="A58" i="9" s="1"/>
  <c r="A59" i="9" s="1"/>
  <c r="A7" i="9" s="1"/>
  <c r="A8" i="9" s="1"/>
  <c r="A9" i="9" s="1"/>
  <c r="A60" i="9" s="1"/>
  <c r="A10" i="9" s="1"/>
  <c r="A61" i="9" s="1"/>
  <c r="A62" i="9" s="1"/>
  <c r="A63" i="9" s="1"/>
  <c r="A11" i="9" s="1"/>
  <c r="A64" i="9" s="1"/>
  <c r="A12" i="9" s="1"/>
  <c r="A65" i="9" s="1"/>
  <c r="A66" i="9" s="1"/>
  <c r="A67" i="9" s="1"/>
  <c r="A68" i="9" s="1"/>
  <c r="A13" i="9" s="1"/>
  <c r="A14" i="9" s="1"/>
  <c r="A69" i="9" s="1"/>
  <c r="A15" i="9" s="1"/>
  <c r="A70" i="9" s="1"/>
  <c r="A16" i="9" s="1"/>
  <c r="A71" i="9" s="1"/>
  <c r="A17" i="9" s="1"/>
  <c r="A72" i="9" s="1"/>
  <c r="A73" i="9" s="1"/>
  <c r="A18" i="9" s="1"/>
  <c r="A74" i="9" s="1"/>
  <c r="A75" i="9" s="1"/>
  <c r="A76" i="9" s="1"/>
  <c r="A19" i="9" s="1"/>
  <c r="A20" i="9" s="1"/>
  <c r="A77" i="9" s="1"/>
  <c r="A78" i="9" s="1"/>
  <c r="A79" i="9" s="1"/>
  <c r="A80" i="9" s="1"/>
  <c r="A81" i="9" s="1"/>
  <c r="A82" i="9" s="1"/>
  <c r="A83" i="9" s="1"/>
  <c r="A84" i="9" s="1"/>
  <c r="A21" i="9" s="1"/>
  <c r="A85" i="9" s="1"/>
  <c r="A22" i="9" s="1"/>
  <c r="A23" i="9" s="1"/>
  <c r="A24" i="9" s="1"/>
  <c r="A86" i="9" s="1"/>
  <c r="A25" i="9" s="1"/>
  <c r="A26" i="9" s="1"/>
  <c r="A87" i="9" s="1"/>
  <c r="A27" i="9" s="1"/>
  <c r="A28" i="9" s="1"/>
  <c r="A88" i="9" s="1"/>
  <c r="A89" i="9" s="1"/>
  <c r="A29" i="9" s="1"/>
  <c r="A30" i="9" s="1"/>
  <c r="A90" i="9" s="1"/>
  <c r="A31" i="9" s="1"/>
  <c r="A91" i="9" s="1"/>
  <c r="A92" i="9" s="1"/>
  <c r="A32" i="9" s="1"/>
  <c r="A33" i="9" s="1"/>
  <c r="A34" i="9" s="1"/>
  <c r="A35" i="9" s="1"/>
  <c r="A36" i="9" s="1"/>
  <c r="A93" i="9" s="1"/>
  <c r="A37" i="9" s="1"/>
  <c r="A94" i="9" s="1"/>
  <c r="A95" i="9" s="1"/>
  <c r="A96" i="9" s="1"/>
  <c r="A97" i="9" s="1"/>
  <c r="A98" i="9" s="1"/>
  <c r="A38" i="9" s="1"/>
  <c r="A39" i="9" s="1"/>
  <c r="A40" i="9" s="1"/>
  <c r="A41" i="9" s="1"/>
  <c r="A42" i="9" s="1"/>
  <c r="A99" i="9" s="1"/>
  <c r="A43" i="9" s="1"/>
  <c r="A44" i="9" s="1"/>
  <c r="A45" i="9" s="1"/>
  <c r="A46" i="9" s="1"/>
  <c r="A47" i="9" s="1"/>
  <c r="A48" i="9" s="1"/>
  <c r="A49" i="9" s="1"/>
  <c r="A100" i="9" s="1"/>
  <c r="A101" i="9" s="1"/>
  <c r="A102" i="9" s="1"/>
  <c r="A103" i="9" s="1"/>
  <c r="A104" i="9" s="1"/>
  <c r="A105" i="9" s="1"/>
  <c r="A50" i="9" s="1"/>
  <c r="A106" i="9" s="1"/>
  <c r="A107" i="9" s="1"/>
  <c r="A108" i="9" s="1"/>
  <c r="A109" i="9" s="1"/>
  <c r="A51" i="9" s="1"/>
  <c r="A52" i="9" s="1"/>
  <c r="A53" i="9" s="1"/>
  <c r="A54" i="9" s="1"/>
  <c r="AG54" i="9" l="1"/>
  <c r="T54" i="9"/>
  <c r="AG53" i="9"/>
  <c r="T53" i="9"/>
  <c r="AG52" i="9"/>
  <c r="T52" i="9"/>
  <c r="AG32" i="9" l="1"/>
  <c r="T32" i="9"/>
  <c r="AG29" i="9"/>
  <c r="T29" i="9"/>
  <c r="AG26" i="9"/>
  <c r="T26" i="9"/>
  <c r="AG27" i="9"/>
  <c r="T27" i="9"/>
  <c r="AG43" i="9" l="1"/>
  <c r="T43" i="9"/>
  <c r="AG104" i="9"/>
  <c r="T104" i="9"/>
</calcChain>
</file>

<file path=xl/connections.xml><?xml version="1.0" encoding="utf-8"?>
<connections xmlns="http://schemas.openxmlformats.org/spreadsheetml/2006/main">
  <connection id="1" name="Query from Excel Files" type="1" refreshedVersion="6" background="1" saveData="1">
    <dbPr connection="DSN=Excel Files;DBQ=C:\Users\zvonimir.misir\Desktop\Očitanja+moja tbl.xlsx;DefaultDir=C:\Users\zvonimir.misir\Desktop;DriverId=1046;MaxBufferSize=2048;PageTimeout=5;" command="SELECT `'MAGE A10$'`.`Br# Biops#`, `'MAGE A10$'`.Biopsija, `'MAGE A10$'`.Godina, `'MAGE A10$'`.jažica, `'MAGE A10$'`.`epitel-int#`, `'MAGE A10$'`.`epitel-%`, `'MAGE A10$'`.IIH, `'MAGE A10$'`.`stroma-int#`, `'MAGE A10$'`.`stroma-%`, `'MAGE A10$'`.IIH2, `'MAGE A10$'`.Napomena, `'MAGE A10$'`.F12, `'MAGE A10$'`.F13, `'MAGE A10$'`.F14, `'Ca ventriculi (svi)$'`.`Broj biopsije`, `'Ca ventriculi (svi)$'`.Godina, `'Ca ventriculi (svi)$'`.Biopsija, `'Ca ventriculi (svi)$'`.Column1, `'Ca ventriculi (svi)$'`.`Ime i prezime`, `'Ca ventriculi (svi)$'`.`DATUM SMRTI`, `'Ca ventriculi (svi)$'`.`Mortalitet 30`, `'Ca ventriculi (svi)$'`.Spol, `'Ca ventriculi (svi)$'`.Dob, `'Ca ventriculi (svi)$'`.Godište, `'Ca ventriculi (svi)$'`.`PH dijagnoza`, `'Ca ventriculi (svi)$'`.MKB, `'Ca ventriculi (svi)$'`.T, `'Ca ventriculi (svi)$'`.N, `'Ca ventriculi (svi)$'`.M, `'Ca ventriculi (svi)$'`.MBO, `'Ca ventriculi (svi)$'`.`datum operacije`, `'Ca ventriculi (svi)$'`.`LN ratio (%)`, `'Ca ventriculi (svi)$'`.`N(7th)`, `'Ca ventriculi (svi)$'`.Nr, `'Ca ventriculi (svi)$'`.`l#č uk&gt;15 (1=DA, 0=NE)`, `'Ca ventriculi (svi)$'`.`l#č# +`, `'Ca ventriculi (svi)$'`.`l#č# uk#`, `'Ca ventriculi (svi)$'`.`M CT +/-`, `'Ca ventriculi (svi)$'`.Chemo, `'Ca ventriculi (svi)$'`.`KT +/-`, `'Ca ventriculi (svi)$'`.`RT +/-`, `'Ca ventriculi (svi)$'`.`mala biopsija`, `'Ca ventriculi (svi)$'`.`follow up`, `'Ca ventriculi (svi)$'`.anamneza, `'Ca ventriculi (svi)$'`.operater, `'Ca ventriculi (svi)$'`.`vrsta zahvata`, `'Ca ventriculi (svi)$'`.`Operacija (TIP)`, `'Ca ventriculi (svi)$'`.`postop dani JIL`, `'Ca ventriculi (svi)$'`.`postop odjel`, `'Ca ventriculi (svi)$'`.`rani moratalitet (30 dana)`, `'Ca ventriculi (svi)$'`.`rani morbiditet`, `'Ca ventriculi (svi)$'`.rubovi, `'Ca ventriculi (svi)$'`.BMI, `'Ca ventriculi (svi)$'`.ASA, `'Ca ventriculi (svi)$'`.`L /neutro`, `'Ca ventriculi (svi)$'`.CRP_x000d__x000a_FROM `C:\Users\zvonimir.misir\Desktop\Očitanja+moja tbl.xlsx`.`'Ca ventriculi (svi)$'` `'Ca ventriculi (svi)$'`, `C:\Users\zvonimir.misir\Desktop\Očitanja+moja tbl.xlsx`.`'MAGE A10$'` `'MAGE A10$'`_x000d__x000a_WHERE `'Ca ventriculi (svi)$'`.Biopsija = `'MAGE A10$'`.Biopsija"/>
  </connection>
</connections>
</file>

<file path=xl/sharedStrings.xml><?xml version="1.0" encoding="utf-8"?>
<sst xmlns="http://schemas.openxmlformats.org/spreadsheetml/2006/main" count="1905" uniqueCount="453">
  <si>
    <t>jažica</t>
  </si>
  <si>
    <t>?</t>
  </si>
  <si>
    <t>1/17-4</t>
  </si>
  <si>
    <t>1/17-5</t>
  </si>
  <si>
    <t>1/17-6</t>
  </si>
  <si>
    <t>1/17-7</t>
  </si>
  <si>
    <t>2/17-2</t>
  </si>
  <si>
    <t>2/17-3</t>
  </si>
  <si>
    <t>3/17-2</t>
  </si>
  <si>
    <t>3/17-3</t>
  </si>
  <si>
    <t>3/17-4</t>
  </si>
  <si>
    <t>3/17-5</t>
  </si>
  <si>
    <t>4/17-2</t>
  </si>
  <si>
    <t>4/17-3</t>
  </si>
  <si>
    <t>4/17-4</t>
  </si>
  <si>
    <t>SLIKATI-9</t>
  </si>
  <si>
    <t>5/17-2</t>
  </si>
  <si>
    <t>5/17-4</t>
  </si>
  <si>
    <t>SLIKATI-1415stijenka</t>
  </si>
  <si>
    <t>6/17-2</t>
  </si>
  <si>
    <t>6/17-3</t>
  </si>
  <si>
    <t>6/17-4</t>
  </si>
  <si>
    <t>SLIKATI-7</t>
  </si>
  <si>
    <t>SLIKATI-8</t>
  </si>
  <si>
    <t>7/17-2</t>
  </si>
  <si>
    <t>7/17-4</t>
  </si>
  <si>
    <t>7/17-5</t>
  </si>
  <si>
    <t>SLIKATI-6</t>
  </si>
  <si>
    <t>SLIKATI-8/17-2</t>
  </si>
  <si>
    <t>8/17-3</t>
  </si>
  <si>
    <t>8/17-4</t>
  </si>
  <si>
    <t>8/17-5</t>
  </si>
  <si>
    <t>B200503340</t>
  </si>
  <si>
    <t>B200504209</t>
  </si>
  <si>
    <t>B200506112</t>
  </si>
  <si>
    <t>B200506980</t>
  </si>
  <si>
    <t>B200509979</t>
  </si>
  <si>
    <t>B200601480</t>
  </si>
  <si>
    <t>B200602886</t>
  </si>
  <si>
    <t>B200605447</t>
  </si>
  <si>
    <t>B200605880</t>
  </si>
  <si>
    <t>B200610248</t>
  </si>
  <si>
    <t>B200610892</t>
  </si>
  <si>
    <t>B200612538</t>
  </si>
  <si>
    <t>B200705622</t>
  </si>
  <si>
    <t>B200706857</t>
  </si>
  <si>
    <t>B200710665</t>
  </si>
  <si>
    <t>B200713415</t>
  </si>
  <si>
    <t>B200806298</t>
  </si>
  <si>
    <t>B200811880</t>
  </si>
  <si>
    <t>B200812305</t>
  </si>
  <si>
    <t>B200913062</t>
  </si>
  <si>
    <t>B200919284</t>
  </si>
  <si>
    <t>B201007670</t>
  </si>
  <si>
    <t>B201021121</t>
  </si>
  <si>
    <t>B201101720/ B201207814</t>
  </si>
  <si>
    <t>B201106343</t>
  </si>
  <si>
    <t>B201107782</t>
  </si>
  <si>
    <t>B201108391/B201108236</t>
  </si>
  <si>
    <t>B201112516</t>
  </si>
  <si>
    <t>B201114143</t>
  </si>
  <si>
    <t>B201203280</t>
  </si>
  <si>
    <t>B201204928</t>
  </si>
  <si>
    <t>B201206115</t>
  </si>
  <si>
    <t>B201207947</t>
  </si>
  <si>
    <t>B201211355</t>
  </si>
  <si>
    <t>B201212590</t>
  </si>
  <si>
    <t>B201212824</t>
  </si>
  <si>
    <t>B201217276</t>
  </si>
  <si>
    <t>B201301053</t>
  </si>
  <si>
    <t>B201303537</t>
  </si>
  <si>
    <t>B201305044</t>
  </si>
  <si>
    <t>B201307074</t>
  </si>
  <si>
    <t>B201308242</t>
  </si>
  <si>
    <t>B201310443</t>
  </si>
  <si>
    <t>B201311795</t>
  </si>
  <si>
    <t>B201313313</t>
  </si>
  <si>
    <t>B201313814</t>
  </si>
  <si>
    <t>B201313991</t>
  </si>
  <si>
    <t>B201314566</t>
  </si>
  <si>
    <t>B201316391</t>
  </si>
  <si>
    <t>B201319810</t>
  </si>
  <si>
    <t>B201401766</t>
  </si>
  <si>
    <t>B201413098</t>
  </si>
  <si>
    <t>B200500113</t>
  </si>
  <si>
    <t>B200507559</t>
  </si>
  <si>
    <t>B200507658</t>
  </si>
  <si>
    <t>B200511116</t>
  </si>
  <si>
    <t>B200513862</t>
  </si>
  <si>
    <t>B200605805</t>
  </si>
  <si>
    <t>B200607430</t>
  </si>
  <si>
    <t>B200610111</t>
  </si>
  <si>
    <t>B200610893</t>
  </si>
  <si>
    <t>B200700067</t>
  </si>
  <si>
    <t>B200702144</t>
  </si>
  <si>
    <t>B200704150</t>
  </si>
  <si>
    <t>B200705580</t>
  </si>
  <si>
    <t>B200707593</t>
  </si>
  <si>
    <t>B200710070</t>
  </si>
  <si>
    <t>B200712798</t>
  </si>
  <si>
    <t>B200801832</t>
  </si>
  <si>
    <t>B200802017</t>
  </si>
  <si>
    <t>B200807629</t>
  </si>
  <si>
    <t>B200807826</t>
  </si>
  <si>
    <t>B200820750</t>
  </si>
  <si>
    <t>B200903933</t>
  </si>
  <si>
    <t>B200904568</t>
  </si>
  <si>
    <t>B200905837</t>
  </si>
  <si>
    <t>B200907065</t>
  </si>
  <si>
    <t>B200908285</t>
  </si>
  <si>
    <t>B200910691</t>
  </si>
  <si>
    <t>B200911530</t>
  </si>
  <si>
    <t>B200913280</t>
  </si>
  <si>
    <t>B201100858</t>
  </si>
  <si>
    <t>B201112170</t>
  </si>
  <si>
    <t>B201119950</t>
  </si>
  <si>
    <t>B201202530</t>
  </si>
  <si>
    <t>B201205454</t>
  </si>
  <si>
    <t>B201206436</t>
  </si>
  <si>
    <t>B201207634</t>
  </si>
  <si>
    <t>B201213943</t>
  </si>
  <si>
    <t>B201219471</t>
  </si>
  <si>
    <t>B201220632</t>
  </si>
  <si>
    <t>B201221490</t>
  </si>
  <si>
    <t>B201221492</t>
  </si>
  <si>
    <t>B201300177</t>
  </si>
  <si>
    <t>B201405200</t>
  </si>
  <si>
    <t>B201407686</t>
  </si>
  <si>
    <t>B201411284/B201411021</t>
  </si>
  <si>
    <t>B201412698</t>
  </si>
  <si>
    <t>B201413152</t>
  </si>
  <si>
    <t>B201414883</t>
  </si>
  <si>
    <t>B201421172</t>
  </si>
  <si>
    <t>B201402682</t>
  </si>
  <si>
    <t>B201404838</t>
  </si>
  <si>
    <t>B2005</t>
  </si>
  <si>
    <t>B2006</t>
  </si>
  <si>
    <t>B2007</t>
  </si>
  <si>
    <t>B2008</t>
  </si>
  <si>
    <t>B2009</t>
  </si>
  <si>
    <t>B2010</t>
  </si>
  <si>
    <t>B2011</t>
  </si>
  <si>
    <t>01720/ B201207814</t>
  </si>
  <si>
    <t>08391/B201108236</t>
  </si>
  <si>
    <t>B2012</t>
  </si>
  <si>
    <t>B2013</t>
  </si>
  <si>
    <t>B2014</t>
  </si>
  <si>
    <t>11284/B201411021</t>
  </si>
  <si>
    <t>Ime i prezime</t>
  </si>
  <si>
    <t>Mortalitet 30</t>
  </si>
  <si>
    <t>MKB</t>
  </si>
  <si>
    <t>T</t>
  </si>
  <si>
    <t>N</t>
  </si>
  <si>
    <t>M</t>
  </si>
  <si>
    <t>M CT +/-</t>
  </si>
  <si>
    <t>Chemo</t>
  </si>
  <si>
    <t>KT +/-</t>
  </si>
  <si>
    <t>RT +/-</t>
  </si>
  <si>
    <t>mala biopsija</t>
  </si>
  <si>
    <t>follow up</t>
  </si>
  <si>
    <t>anamneza</t>
  </si>
  <si>
    <t>operater</t>
  </si>
  <si>
    <t>vrsta zahvata</t>
  </si>
  <si>
    <t>Operacija (TIP)</t>
  </si>
  <si>
    <t>postop dani JIL</t>
  </si>
  <si>
    <t>postop odjel</t>
  </si>
  <si>
    <t>rani moratalitet (30 dana)</t>
  </si>
  <si>
    <t>rani morbiditet</t>
  </si>
  <si>
    <t>rubovi</t>
  </si>
  <si>
    <t>BMI</t>
  </si>
  <si>
    <t>ASA</t>
  </si>
  <si>
    <t>C16.3</t>
  </si>
  <si>
    <t>T3</t>
  </si>
  <si>
    <t>N0</t>
  </si>
  <si>
    <t>+</t>
  </si>
  <si>
    <t>Bešlin</t>
  </si>
  <si>
    <t>subtotalna gastrektomija</t>
  </si>
  <si>
    <t>C16.9</t>
  </si>
  <si>
    <t>Pipinić Ivan</t>
  </si>
  <si>
    <t>N2</t>
  </si>
  <si>
    <t>Mijić</t>
  </si>
  <si>
    <t>totalna gastrektomija</t>
  </si>
  <si>
    <t>F</t>
  </si>
  <si>
    <t>N1</t>
  </si>
  <si>
    <t>Zovak</t>
  </si>
  <si>
    <t>Filipović</t>
  </si>
  <si>
    <t>Hochstadter</t>
  </si>
  <si>
    <t>Billroth II sec Roux et Braun</t>
  </si>
  <si>
    <t>distalna gastrektomija</t>
  </si>
  <si>
    <t>Doko</t>
  </si>
  <si>
    <t>T2</t>
  </si>
  <si>
    <t>Ledinsky</t>
  </si>
  <si>
    <t>N3</t>
  </si>
  <si>
    <t>M1</t>
  </si>
  <si>
    <t>Majnić Josip</t>
  </si>
  <si>
    <t>Gastrectomia totalis sec Roux ;Splenectomia</t>
  </si>
  <si>
    <t>Rusman Viktorija</t>
  </si>
  <si>
    <t>Kovačević M.</t>
  </si>
  <si>
    <t>Gastrectomia subtotalis cum GEA et EEA sec Braun</t>
  </si>
  <si>
    <t>T1</t>
  </si>
  <si>
    <t>Lunko Branka</t>
  </si>
  <si>
    <t>Šeni</t>
  </si>
  <si>
    <t>Billroth II cum GEA et EEA sec Braun</t>
  </si>
  <si>
    <t>Kraguljac Dušanka</t>
  </si>
  <si>
    <t>Gastrectomia totalis sec Roux et Braun;Splenectomia</t>
  </si>
  <si>
    <t>T4b</t>
  </si>
  <si>
    <t>Tomljenović Damir</t>
  </si>
  <si>
    <t>Gastrectomia totalis sec Roux; Resectio mesocolonis transversi; Splenectomia</t>
  </si>
  <si>
    <t>Kovačić Stjepan</t>
  </si>
  <si>
    <t>Žarko Anto</t>
  </si>
  <si>
    <t>Halambek Rudolf</t>
  </si>
  <si>
    <t>C16</t>
  </si>
  <si>
    <t>24.8.2005.</t>
  </si>
  <si>
    <t>obrisak rane bakt.+( Staphylococcus a.); desnostrana pneumonija</t>
  </si>
  <si>
    <t>Gastrectomia totalis sec Roux et EEA; Splenectomia</t>
  </si>
  <si>
    <t>Jukić Franjo</t>
  </si>
  <si>
    <t>T2b</t>
  </si>
  <si>
    <t>Gastrectomia subtotalis sec Roux et Braun</t>
  </si>
  <si>
    <t>Gastrectomia totalis sec Roux; Splenectomia</t>
  </si>
  <si>
    <t>Gastrectomia totalis sec Roux</t>
  </si>
  <si>
    <t>Karapandža</t>
  </si>
  <si>
    <t>Marušić Mate</t>
  </si>
  <si>
    <t>Gastrectomia totalis sec Roux et Braun</t>
  </si>
  <si>
    <t>Gastrectomia totalis sec Siewert; Splenectomia</t>
  </si>
  <si>
    <t>Kostelac Mihovil</t>
  </si>
  <si>
    <t>dehiscijencija anastomoze</t>
  </si>
  <si>
    <t>Resectio ventriculi subtotalis sec Roux</t>
  </si>
  <si>
    <t>Perica Jeka</t>
  </si>
  <si>
    <t>Filipčić Anica</t>
  </si>
  <si>
    <t xml:space="preserve">Gastrectomia subtotalis sec Roux </t>
  </si>
  <si>
    <t>Frković Mate</t>
  </si>
  <si>
    <t>Prpić Tonka</t>
  </si>
  <si>
    <t>Kovačević</t>
  </si>
  <si>
    <t>Smiljanić Suzana</t>
  </si>
  <si>
    <t>Gastrectomia sec Siewert</t>
  </si>
  <si>
    <t>Geušić Marijan</t>
  </si>
  <si>
    <t>Hemigastrectomia orralis cum anastomosis oesophagogastrici TT,pyloroplastica,jejunostomia nutritiva;Splenectomia</t>
  </si>
  <si>
    <t>Ostalo</t>
  </si>
  <si>
    <t>Stančić Vladimir</t>
  </si>
  <si>
    <t>Resectio ventriculi proximalis cum GEA et EEA sec Braun;Splenectomia</t>
  </si>
  <si>
    <t>Žitković Barica</t>
  </si>
  <si>
    <t>Petušić Miko</t>
  </si>
  <si>
    <t>Storjak Barica</t>
  </si>
  <si>
    <t>Benažić Miljenko</t>
  </si>
  <si>
    <t>pleuralni izljev lijevostrano</t>
  </si>
  <si>
    <t>Šolić Ivan</t>
  </si>
  <si>
    <t>Gastrectomia subtotalis sec Roux</t>
  </si>
  <si>
    <t>BII sec Roux</t>
  </si>
  <si>
    <t>Šaškin Emina</t>
  </si>
  <si>
    <t>Gastrectomia totalis sec Siewert-Piper</t>
  </si>
  <si>
    <t>dehiscencija anastomoze; difuzni peritonitis;sepsa</t>
  </si>
  <si>
    <t>Radočaj Ivan</t>
  </si>
  <si>
    <t>Gastrectomia subtotalis sec GEA et EEA sec Braun</t>
  </si>
  <si>
    <t>Antolović Ana</t>
  </si>
  <si>
    <t>Kovačević D.</t>
  </si>
  <si>
    <t>Gastrectomia totalis sec Maroney</t>
  </si>
  <si>
    <t>Krmpotić Mandica</t>
  </si>
  <si>
    <t>Škunca Lidija</t>
  </si>
  <si>
    <t xml:space="preserve">Gastrectomia totalis sec Roux </t>
  </si>
  <si>
    <t>Komorski Marica</t>
  </si>
  <si>
    <t>Lacković Marija</t>
  </si>
  <si>
    <t>Radinčić Marica</t>
  </si>
  <si>
    <t>Bašljan Ankica</t>
  </si>
  <si>
    <t>Gastrectomia totalis sec Roux et Braun; Splenectomia</t>
  </si>
  <si>
    <t>Bošnjak Ivo</t>
  </si>
  <si>
    <t xml:space="preserve">BII sec Roux </t>
  </si>
  <si>
    <t>Tadić Anto</t>
  </si>
  <si>
    <t>Vukotić Višnja</t>
  </si>
  <si>
    <t>Hemigastrectomia oralis sec formatio tubi gastrici, oesophagogastroanastomosis et pyloroplastica; Splenectomia</t>
  </si>
  <si>
    <t>febrilitet;pneumonija lijevostrano i obostrani pleuralni izljev</t>
  </si>
  <si>
    <t>Milešević Marko</t>
  </si>
  <si>
    <t>Mlikotić Marijan</t>
  </si>
  <si>
    <t>Golenko Ljubica</t>
  </si>
  <si>
    <t>Marinić Miroslav</t>
  </si>
  <si>
    <t>T4a</t>
  </si>
  <si>
    <t>Gastrectomia sec Roux; Splenectomia</t>
  </si>
  <si>
    <t>Kuhta Micika</t>
  </si>
  <si>
    <t>Đuka Mirko</t>
  </si>
  <si>
    <t>Zlodi Danica</t>
  </si>
  <si>
    <t>Resectio ventriculi subtotalis sec Schmiden et Braun</t>
  </si>
  <si>
    <t>Jardas Ljubica</t>
  </si>
  <si>
    <t>Erceg Vukas</t>
  </si>
  <si>
    <t>Golubičić Antun</t>
  </si>
  <si>
    <t>pneumonia dex.</t>
  </si>
  <si>
    <t>Kosanović Milan</t>
  </si>
  <si>
    <t>BII sec Braun</t>
  </si>
  <si>
    <t>fistula jetre sa curenjem žučnog sadržaja</t>
  </si>
  <si>
    <t>Resectio ventriculi sec Jadd</t>
  </si>
  <si>
    <t>Idžanović Niko</t>
  </si>
  <si>
    <t>Hačić Slavko</t>
  </si>
  <si>
    <t>Abscessus subhepaticus; Gangrena debelog crijeva; Sterkoralni peritonitis</t>
  </si>
  <si>
    <t>Plavšić Božidar</t>
  </si>
  <si>
    <t>-</t>
  </si>
  <si>
    <t>Gastrectomia subtotalis sec Braun</t>
  </si>
  <si>
    <t>Gastrectomia sec Roux</t>
  </si>
  <si>
    <t>B201007866</t>
  </si>
  <si>
    <t>Kolić Dragutin</t>
  </si>
  <si>
    <t>Lušić Nevenka</t>
  </si>
  <si>
    <t>pneumonija</t>
  </si>
  <si>
    <t>Čiček</t>
  </si>
  <si>
    <t>Nikolić Dragica</t>
  </si>
  <si>
    <t>*</t>
  </si>
  <si>
    <t>Smolčić Đurđica</t>
  </si>
  <si>
    <t>Glavan</t>
  </si>
  <si>
    <t>Hatlak Lucana</t>
  </si>
  <si>
    <t>Resectio ventriculi subtotalis sec Braun</t>
  </si>
  <si>
    <t>Brgles Dragutin</t>
  </si>
  <si>
    <t>infekcija lap.rane(E.coli,M.morganii);pleuralni izljev;intraabdominalni apsces;iskašljaj bakt.poz.na MRSU i Klebsiellu pneum.ESBL)</t>
  </si>
  <si>
    <t>Jašek Zlatica</t>
  </si>
  <si>
    <t>Noršić Ana</t>
  </si>
  <si>
    <t>Gastrectomia totalis sec Roux;Splenectomia</t>
  </si>
  <si>
    <t>Gastrectomia totalis sec Roux; Splenectomia;Pancreatectomia caudalis</t>
  </si>
  <si>
    <t>Markovinović Mato</t>
  </si>
  <si>
    <t>Šturlan Marija</t>
  </si>
  <si>
    <t>T1a</t>
  </si>
  <si>
    <t>T1b</t>
  </si>
  <si>
    <t>Pižeta Vesna</t>
  </si>
  <si>
    <t>produljena sekrecija na dren;pleuralni izljev lijevo</t>
  </si>
  <si>
    <t>Melvan Marica</t>
  </si>
  <si>
    <t>Fuček Milan</t>
  </si>
  <si>
    <t>Dinković Mara</t>
  </si>
  <si>
    <t>Gastrectomia sec Roux;Splenectomia</t>
  </si>
  <si>
    <t>Minić Ivanka</t>
  </si>
  <si>
    <t>dehiscenca anastomoze;uroinfekcija</t>
  </si>
  <si>
    <t>Sušić Anka</t>
  </si>
  <si>
    <t>dehiscenca anastomoze;intraabdominalni apsces</t>
  </si>
  <si>
    <t>Petric Augustin</t>
  </si>
  <si>
    <t>Govorušić Slavica</t>
  </si>
  <si>
    <t>Kramarić Ivan</t>
  </si>
  <si>
    <t>Vučetić</t>
  </si>
  <si>
    <t>Iljkić Ruža</t>
  </si>
  <si>
    <t>Anić Ankica</t>
  </si>
  <si>
    <t>Sopić Mirko</t>
  </si>
  <si>
    <t>Matuša Božidar</t>
  </si>
  <si>
    <t>03.08.2012.</t>
  </si>
  <si>
    <t>dehiscenca anastomoze;bronhopneumonija</t>
  </si>
  <si>
    <t>Kečkeš Stjepan</t>
  </si>
  <si>
    <t>bris rane pozitivan na anaerobe</t>
  </si>
  <si>
    <t>Mužina Mirjana</t>
  </si>
  <si>
    <t>Gjurašin Marija</t>
  </si>
  <si>
    <t>Gotal Zlatko</t>
  </si>
  <si>
    <t>Kovač Marija</t>
  </si>
  <si>
    <t>pneumonija;uroinfekcija</t>
  </si>
  <si>
    <t>Molnar Drago</t>
  </si>
  <si>
    <t>Ivanagić Anđa</t>
  </si>
  <si>
    <t>Jelečanin Marija</t>
  </si>
  <si>
    <t>uroinfekcija;plućna embolija</t>
  </si>
  <si>
    <t>Mitak Kata</t>
  </si>
  <si>
    <t>Resectio ventriculi subtotalis sec Roux;Adrenalectomia lat.dex.</t>
  </si>
  <si>
    <t>uroinfekcija(E.coli)</t>
  </si>
  <si>
    <t>Staničić Jadranka</t>
  </si>
  <si>
    <t>Ibukić</t>
  </si>
  <si>
    <t>Gastrectomia totalis cum splenectomiam sec. Roux</t>
  </si>
  <si>
    <t>Došen Dušan</t>
  </si>
  <si>
    <t>B201307601</t>
  </si>
  <si>
    <t>Francetić Ivan</t>
  </si>
  <si>
    <t>Oštrić Zvonimir</t>
  </si>
  <si>
    <t>Vuk Antun</t>
  </si>
  <si>
    <t>Smolčić Krešimir</t>
  </si>
  <si>
    <t>B201313152</t>
  </si>
  <si>
    <t>Jončić Marga</t>
  </si>
  <si>
    <t>Herceg Marica</t>
  </si>
  <si>
    <t>Kopajtić Vjekoslav</t>
  </si>
  <si>
    <t>Tanany</t>
  </si>
  <si>
    <t>Vuković Juraj</t>
  </si>
  <si>
    <t>23.08.2013.</t>
  </si>
  <si>
    <t>dehiscenca anastomoze;MODS</t>
  </si>
  <si>
    <t>Malobabić Katarina</t>
  </si>
  <si>
    <t>cistitis (E.coli)</t>
  </si>
  <si>
    <t>Malković Milan</t>
  </si>
  <si>
    <t>Glad Andrija</t>
  </si>
  <si>
    <t>Đolo Zdenka</t>
  </si>
  <si>
    <t>Gastrectomia totalis cum omentectomia et splenectomia en block sec. Roux</t>
  </si>
  <si>
    <t>Radović Danilo</t>
  </si>
  <si>
    <t>Kerhač Vjekoslava</t>
  </si>
  <si>
    <t>Kolman Zlatko</t>
  </si>
  <si>
    <t>Lesjak Mladen</t>
  </si>
  <si>
    <t xml:space="preserve">Gastrectomia totalis cum pancreatectomia partialis </t>
  </si>
  <si>
    <t>dehiscenca anastomoze, perforacija jejunuma</t>
  </si>
  <si>
    <t>B201411515</t>
  </si>
  <si>
    <t>Miter Tomo</t>
  </si>
  <si>
    <t>uroinfekcija(Proteus mirabilis)</t>
  </si>
  <si>
    <t>Franz Marija</t>
  </si>
  <si>
    <t>Gastrectomia subtotalis sec Roux et Braun;Splenectomia</t>
  </si>
  <si>
    <t>Biklić-Perić Vesna</t>
  </si>
  <si>
    <t>Kedmenec Marija</t>
  </si>
  <si>
    <t>Drobac Vlaho</t>
  </si>
  <si>
    <t>Pejić Anica</t>
  </si>
  <si>
    <t>hemokulture i urinokulture bakt.poz.(S.aureus, Pseudomonas)</t>
  </si>
  <si>
    <t>B201417150</t>
  </si>
  <si>
    <t>Zaluški Zlata</t>
  </si>
  <si>
    <t>uroinfekcija (E.coli)</t>
  </si>
  <si>
    <t>Sušanj Ivan</t>
  </si>
  <si>
    <t>Godina</t>
  </si>
  <si>
    <t>Biopsija</t>
  </si>
  <si>
    <t>Column1</t>
  </si>
  <si>
    <t>13</t>
  </si>
  <si>
    <t>6</t>
  </si>
  <si>
    <t>12</t>
  </si>
  <si>
    <t>2</t>
  </si>
  <si>
    <t>10</t>
  </si>
  <si>
    <t>11</t>
  </si>
  <si>
    <t>3</t>
  </si>
  <si>
    <t>9</t>
  </si>
  <si>
    <t>5</t>
  </si>
  <si>
    <t>1</t>
  </si>
  <si>
    <t>8</t>
  </si>
  <si>
    <t>15</t>
  </si>
  <si>
    <t>7</t>
  </si>
  <si>
    <t>4</t>
  </si>
  <si>
    <t>14</t>
  </si>
  <si>
    <t>Godina2</t>
  </si>
  <si>
    <t>Biopsija3</t>
  </si>
  <si>
    <t>22.01.2017.</t>
  </si>
  <si>
    <t>24.01.2016.</t>
  </si>
  <si>
    <t>11.07.2018.</t>
  </si>
  <si>
    <t>20.01.2016.</t>
  </si>
  <si>
    <t>23.02.2017.</t>
  </si>
  <si>
    <t>02.01.2017.</t>
  </si>
  <si>
    <t>18.04.2018.</t>
  </si>
  <si>
    <t>29.07.2019.</t>
  </si>
  <si>
    <t>19.11.2018.</t>
  </si>
  <si>
    <t>&gt;10</t>
  </si>
  <si>
    <t>NY-ESO-1</t>
  </si>
  <si>
    <t>Broj biopsije2</t>
  </si>
  <si>
    <t>Gender</t>
  </si>
  <si>
    <t>Age</t>
  </si>
  <si>
    <t>Stage</t>
  </si>
  <si>
    <t>Surgery date</t>
  </si>
  <si>
    <t>Epithelial intensity stain</t>
  </si>
  <si>
    <t>IRS</t>
  </si>
  <si>
    <t>M0</t>
  </si>
  <si>
    <t>intestinal</t>
  </si>
  <si>
    <t>diffuse</t>
  </si>
  <si>
    <t>mixed</t>
  </si>
  <si>
    <t>III</t>
  </si>
  <si>
    <t>I</t>
  </si>
  <si>
    <t>II</t>
  </si>
  <si>
    <t>IV</t>
  </si>
  <si>
    <t>other</t>
  </si>
  <si>
    <t>alive</t>
  </si>
  <si>
    <t>N0(0) or N+(1)</t>
  </si>
  <si>
    <t>Tumor type by Lauren</t>
  </si>
  <si>
    <t>Patient (n)</t>
  </si>
  <si>
    <t>Epithelial percentage (%)</t>
  </si>
  <si>
    <t xml:space="preserve">Immunoreactivity score (IRS) </t>
  </si>
  <si>
    <t>Stromal cells (intensity)</t>
  </si>
  <si>
    <t>stroma percentage (%)</t>
  </si>
  <si>
    <t>Tumor size (cm)</t>
  </si>
  <si>
    <t>Vascular invasion (1-Yes, 0-No)</t>
  </si>
  <si>
    <t>Perineural invasion (1-Yes, 0-No)</t>
  </si>
  <si>
    <t>Date of death 10 Nov 2019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</si>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</sst>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14" fontId="0" fillId="0" borderId="0" xfId="0" applyNumberFormat="1" applyAlignment="1">
      <alignment horizontal="center"/>
    </xf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" borderId="0" xfId="0" applyFont="1" applyFill="1"/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/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/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vonimir\Downloads\Users\zvonimir.misir\OneDrive\Doktorski%20studij\0.%20Tablice\Adenokarcinom%20&#382;eluca_Misir_hzjz_stat%20(zadnj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 poz"/>
      <sheetName val="SVI (kopija)"/>
      <sheetName val="SVI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Vrsta operacije</v>
          </cell>
          <cell r="H2" t="str">
            <v>Operater</v>
          </cell>
        </row>
        <row r="3">
          <cell r="B3" t="str">
            <v>totalna gastrektomija</v>
          </cell>
          <cell r="H3" t="str">
            <v>Zovak</v>
          </cell>
        </row>
        <row r="4">
          <cell r="B4" t="str">
            <v>subtotalna gastrektomija</v>
          </cell>
          <cell r="H4" t="str">
            <v>Mijić</v>
          </cell>
        </row>
        <row r="5">
          <cell r="B5" t="str">
            <v>distalna gastrektomija</v>
          </cell>
          <cell r="H5" t="str">
            <v>Bešlin</v>
          </cell>
        </row>
        <row r="6">
          <cell r="B6" t="str">
            <v>Ostalo</v>
          </cell>
          <cell r="H6" t="str">
            <v>Doko</v>
          </cell>
        </row>
        <row r="7">
          <cell r="H7" t="str">
            <v>Kovačević D.</v>
          </cell>
        </row>
        <row r="8">
          <cell r="H8" t="str">
            <v>Suić</v>
          </cell>
        </row>
        <row r="9">
          <cell r="H9" t="str">
            <v>Ledinsky</v>
          </cell>
        </row>
        <row r="10">
          <cell r="H10" t="str">
            <v>Hochstadter</v>
          </cell>
        </row>
        <row r="11">
          <cell r="H11" t="str">
            <v>Filipović</v>
          </cell>
        </row>
        <row r="12">
          <cell r="H12" t="str">
            <v>Šeni</v>
          </cell>
        </row>
        <row r="13">
          <cell r="H13" t="str">
            <v>Franjić</v>
          </cell>
        </row>
        <row r="14">
          <cell r="H14" t="str">
            <v>Kovačević M.</v>
          </cell>
        </row>
        <row r="15">
          <cell r="B15" t="str">
            <v>Ukupno pacijenata</v>
          </cell>
          <cell r="H15" t="str">
            <v>Karapanđa</v>
          </cell>
        </row>
        <row r="16">
          <cell r="B16" t="str">
            <v>Ukupno operiranih</v>
          </cell>
          <cell r="H16" t="str">
            <v>Jukić</v>
          </cell>
        </row>
        <row r="17">
          <cell r="B17" t="str">
            <v>Operirani s kl. podacima</v>
          </cell>
          <cell r="H17" t="str">
            <v>Čiček</v>
          </cell>
        </row>
        <row r="18">
          <cell r="H18" t="str">
            <v>Glavan</v>
          </cell>
        </row>
        <row r="19">
          <cell r="H19" t="str">
            <v>Kirac</v>
          </cell>
        </row>
        <row r="20">
          <cell r="H20" t="str">
            <v>Diklić</v>
          </cell>
        </row>
        <row r="21">
          <cell r="H21" t="str">
            <v>Vučetić</v>
          </cell>
        </row>
        <row r="22">
          <cell r="H22" t="str">
            <v>Puljiz</v>
          </cell>
        </row>
        <row r="23">
          <cell r="H23" t="str">
            <v>Ibukić</v>
          </cell>
        </row>
        <row r="24">
          <cell r="H24" t="str">
            <v>Tanany</v>
          </cell>
        </row>
        <row r="25">
          <cell r="H25" t="str">
            <v>Madžar</v>
          </cell>
        </row>
        <row r="26">
          <cell r="H26" t="str">
            <v>Vrdoljak</v>
          </cell>
        </row>
      </sheetData>
      <sheetData sheetId="4" refreshError="1"/>
      <sheetData sheetId="5" refreshError="1"/>
      <sheetData sheetId="6" refreshError="1"/>
    </sheetDataSet>
  </externalBook>
</externalLink>
</file>

<file path=xl/queryTables/queryTable1.xml><?xml version="1.0" encoding="utf-8"?>
<queryTable xmlns="http://schemas.openxmlformats.org/spreadsheetml/2006/main" name="Query from Excel Files" connectionId="1" autoFormatId="16" applyNumberFormats="0" applyBorderFormats="0" applyFontFormats="0" applyPatternFormats="0" applyAlignmentFormats="0" applyWidthHeightFormats="0">
  <queryTableRefresh nextId="83">
    <queryTableFields count="48">
      <queryTableField id="1" name="Br# Biops#" tableColumnId="1"/>
      <queryTableField id="2" name="Biopsija" tableColumnId="2"/>
      <queryTableField id="3" name="Godina" tableColumnId="3"/>
      <queryTableField id="4" name="jažica" tableColumnId="4"/>
      <queryTableField id="68" dataBound="0" tableColumnId="64"/>
      <queryTableField id="67" dataBound="0" tableColumnId="63"/>
      <queryTableField id="66" dataBound="0" tableColumnId="62"/>
      <queryTableField id="65" dataBound="0" tableColumnId="61"/>
      <queryTableField id="64" dataBound="0" tableColumnId="60"/>
      <queryTableField id="63" dataBound="0" tableColumnId="59"/>
      <queryTableField id="15" name="Broj biopsije" tableColumnId="15"/>
      <queryTableField id="59" dataBound="0" tableColumnId="57"/>
      <queryTableField id="58" dataBound="0" tableColumnId="14"/>
      <queryTableField id="57" dataBound="0" tableColumnId="13"/>
      <queryTableField id="16" name="Godina" tableColumnId="16"/>
      <queryTableField id="17" name="Biopsija" tableColumnId="17"/>
      <queryTableField id="18" name="Column1" tableColumnId="18"/>
      <queryTableField id="19" name="Ime i prezime" tableColumnId="19"/>
      <queryTableField id="20" name="DATUM SMRTI" tableColumnId="20"/>
      <queryTableField id="21" name="Mortalitet 30" tableColumnId="21"/>
      <queryTableField id="22" name="Spol" tableColumnId="22"/>
      <queryTableField id="23" name="Dob" tableColumnId="23"/>
      <queryTableField id="25" name="PH dijagnoza" tableColumnId="25"/>
      <queryTableField id="26" name="MKB" tableColumnId="26"/>
      <queryTableField id="27" name="T" tableColumnId="27"/>
      <queryTableField id="28" name="N" tableColumnId="28"/>
      <queryTableField id="29" name="M" tableColumnId="29"/>
      <queryTableField id="82" dataBound="0" tableColumnId="58"/>
      <queryTableField id="31" name="datum operacije" tableColumnId="31"/>
      <queryTableField id="36" name="l#č# +" tableColumnId="36"/>
      <queryTableField id="37" name="l#č# uk#" tableColumnId="37"/>
      <queryTableField id="38" name="M CT +/-" tableColumnId="38"/>
      <queryTableField id="39" name="Chemo" tableColumnId="39"/>
      <queryTableField id="40" name="KT +/-" tableColumnId="40"/>
      <queryTableField id="41" name="RT +/-" tableColumnId="41"/>
      <queryTableField id="42" name="mala biopsija" tableColumnId="42"/>
      <queryTableField id="43" name="follow up" tableColumnId="43"/>
      <queryTableField id="44" name="anamneza" tableColumnId="44"/>
      <queryTableField id="45" name="operater" tableColumnId="45"/>
      <queryTableField id="46" name="vrsta zahvata" tableColumnId="46"/>
      <queryTableField id="47" name="Operacija (TIP)" tableColumnId="47"/>
      <queryTableField id="48" name="postop dani JIL" tableColumnId="48"/>
      <queryTableField id="49" name="postop odjel" tableColumnId="49"/>
      <queryTableField id="50" name="rani moratalitet (30 dana)" tableColumnId="50"/>
      <queryTableField id="51" name="rani morbiditet" tableColumnId="51"/>
      <queryTableField id="52" name="rubovi" tableColumnId="52"/>
      <queryTableField id="53" name="BMI" tableColumnId="53"/>
      <queryTableField id="54" name="ASA" tableColumnId="54"/>
    </queryTableFields>
    <queryTableDeletedFields count="18">
      <deletedField name="F12"/>
      <deletedField name="F13"/>
      <deletedField name="F14"/>
      <deletedField name="Napomena"/>
      <deletedField name="epitel-int#"/>
      <deletedField name="epitel-%"/>
      <deletedField name="IIH"/>
      <deletedField name="stroma-int#"/>
      <deletedField name="stroma-%"/>
      <deletedField name="IIH2"/>
      <deletedField name="N(7th)"/>
      <deletedField name="LN ratio (%)"/>
      <deletedField name="Nr"/>
      <deletedField name="l#č uk&gt;15 (1=DA, 0=NE)"/>
      <deletedField name="CRP"/>
      <deletedField name="L /neutro"/>
      <deletedField name="MBO"/>
      <deletedField name="Godiš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6" name="Table_Query_from_Excel_Files" displayName="Table_Query_from_Excel_Files" ref="A1:AV110" tableType="queryTable" totalsRowShown="0" headerRowDxfId="1" dataDxfId="0">
  <tableColumns count="48">
    <tableColumn id="1" uniqueName="1" name="Patient (n)" queryTableFieldId="1" dataDxfId="49"/>
    <tableColumn id="2" uniqueName="2" name="Biopsija" queryTableFieldId="2" dataDxfId="48"/>
    <tableColumn id="3" uniqueName="3" name="Godina" queryTableFieldId="3" dataDxfId="47"/>
    <tableColumn id="4" uniqueName="4" name="jažica" queryTableFieldId="4" dataDxfId="46"/>
    <tableColumn id="64" uniqueName="64" name="Epithelial intensity stain" queryTableFieldId="68" dataDxfId="45"/>
    <tableColumn id="63" uniqueName="63" name="Epithelial percentage (%)" queryTableFieldId="67" dataDxfId="44"/>
    <tableColumn id="62" uniqueName="62" name="Immunoreactivity score (IRS) " queryTableFieldId="66" dataDxfId="43"/>
    <tableColumn id="61" uniqueName="61" name="Stromal cells (intensity)" queryTableFieldId="65" dataDxfId="42"/>
    <tableColumn id="60" uniqueName="60" name="stroma percentage (%)" queryTableFieldId="64" dataDxfId="41"/>
    <tableColumn id="59" uniqueName="59" name="IRS" queryTableFieldId="63" dataDxfId="40"/>
    <tableColumn id="15" uniqueName="15" name="Broj biopsije2" queryTableFieldId="15" dataDxfId="39"/>
    <tableColumn id="57" uniqueName="57" name="Tumor size (cm)" queryTableFieldId="59" dataDxfId="38"/>
    <tableColumn id="14" uniqueName="14" name="Vascular invasion (1-Yes, 0-No)" queryTableFieldId="58" dataDxfId="37"/>
    <tableColumn id="13" uniqueName="13" name="Perineural invasion (1-Yes, 0-No)" queryTableFieldId="57" dataDxfId="36"/>
    <tableColumn id="16" uniqueName="16" name="Godina2" queryTableFieldId="16" dataDxfId="35"/>
    <tableColumn id="17" uniqueName="17" name="Biopsija3" queryTableFieldId="17" dataDxfId="34"/>
    <tableColumn id="18" uniqueName="18" name="Column1" queryTableFieldId="18" dataDxfId="33"/>
    <tableColumn id="19" uniqueName="19" name="Ime i prezime" queryTableFieldId="19" dataDxfId="32"/>
    <tableColumn id="20" uniqueName="20" name="Date of death 10 Nov 2019" queryTableFieldId="20" dataDxfId="31"/>
    <tableColumn id="21" uniqueName="21" name="Mortalitet 30" queryTableFieldId="21" dataDxfId="30"/>
    <tableColumn id="22" uniqueName="22" name="Gender" queryTableFieldId="22" dataDxfId="29"/>
    <tableColumn id="23" uniqueName="23" name="Age" queryTableFieldId="23" dataDxfId="28"/>
    <tableColumn id="25" uniqueName="25" name="Tumor type by Lauren" queryTableFieldId="25" dataDxfId="27"/>
    <tableColumn id="26" uniqueName="26" name="MKB" queryTableFieldId="26" dataDxfId="26"/>
    <tableColumn id="27" uniqueName="27" name="T" queryTableFieldId="27" dataDxfId="25"/>
    <tableColumn id="28" uniqueName="28" name="N" queryTableFieldId="28" dataDxfId="24"/>
    <tableColumn id="29" uniqueName="29" name="M" queryTableFieldId="29" dataDxfId="23"/>
    <tableColumn id="58" uniqueName="58" name="Stage" queryTableFieldId="82" dataDxfId="22"/>
    <tableColumn id="31" uniqueName="31" name="Surgery date" queryTableFieldId="31" dataDxfId="21"/>
    <tableColumn id="36" uniqueName="36" name="N0(0) or N+(1)" queryTableFieldId="36" dataDxfId="20"/>
    <tableColumn id="37" uniqueName="37" name="Column2" queryTableFieldId="37" dataDxfId="19"/>
    <tableColumn id="38" uniqueName="38" name="M CT +/-" queryTableFieldId="38" dataDxfId="18"/>
    <tableColumn id="39" uniqueName="39" name="Chemo" queryTableFieldId="39" dataDxfId="17"/>
    <tableColumn id="40" uniqueName="40" name="KT +/-" queryTableFieldId="40" dataDxfId="16"/>
    <tableColumn id="41" uniqueName="41" name="RT +/-" queryTableFieldId="41" dataDxfId="15"/>
    <tableColumn id="42" uniqueName="42" name="mala biopsija" queryTableFieldId="42" dataDxfId="14"/>
    <tableColumn id="43" uniqueName="43" name="follow up" queryTableFieldId="43" dataDxfId="13"/>
    <tableColumn id="44" uniqueName="44" name="anamneza" queryTableFieldId="44" dataDxfId="12"/>
    <tableColumn id="45" uniqueName="45" name="operater" queryTableFieldId="45" dataDxfId="11"/>
    <tableColumn id="46" uniqueName="46" name="vrsta zahvata" queryTableFieldId="46" dataDxfId="10"/>
    <tableColumn id="47" uniqueName="47" name="Operacija (TIP)" queryTableFieldId="47" dataDxfId="9"/>
    <tableColumn id="48" uniqueName="48" name="postop dani JIL" queryTableFieldId="48" dataDxfId="8"/>
    <tableColumn id="49" uniqueName="49" name="postop odjel" queryTableFieldId="49" dataDxfId="7"/>
    <tableColumn id="50" uniqueName="50" name="rani moratalitet (30 dana)" queryTableFieldId="50" dataDxfId="6"/>
    <tableColumn id="51" uniqueName="51" name="rani morbiditet" queryTableFieldId="51" dataDxfId="5"/>
    <tableColumn id="52" uniqueName="52" name="rubovi" queryTableFieldId="52" dataDxfId="4"/>
    <tableColumn id="53" uniqueName="53" name="BMI" queryTableFieldId="53" dataDxfId="3"/>
    <tableColumn id="54" uniqueName="54" name="ASA" queryTableFieldId="54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J110"/>
  <sheetViews>
    <sheetView tabSelected="1" workbookViewId="0">
      <pane ySplit="1" topLeftCell="A2" activePane="bottomLeft" state="frozen"/>
      <selection pane="bottomLeft" activeCell="AE7" sqref="AE7"/>
    </sheetView>
  </sheetViews>
  <sheetFormatPr defaultRowHeight="14.4" x14ac:dyDescent="0.3"/>
  <cols>
    <col min="1" max="1" width="15.88671875" bestFit="1" customWidth="1"/>
    <col min="2" max="2" width="12" hidden="1" customWidth="1"/>
    <col min="3" max="3" width="0" hidden="1" customWidth="1"/>
    <col min="4" max="4" width="15.109375" hidden="1" customWidth="1"/>
    <col min="5" max="10" width="26.109375" style="1" customWidth="1"/>
    <col min="11" max="11" width="13.109375" hidden="1" customWidth="1"/>
    <col min="12" max="12" width="19.6640625" style="1" customWidth="1"/>
    <col min="13" max="13" width="27.88671875" style="1" customWidth="1"/>
    <col min="14" max="14" width="28.109375" style="1" customWidth="1"/>
    <col min="15" max="15" width="15.109375" hidden="1" customWidth="1"/>
    <col min="16" max="16" width="18.109375" hidden="1" customWidth="1"/>
    <col min="17" max="17" width="19.109375" hidden="1" customWidth="1"/>
    <col min="18" max="18" width="14.44140625" hidden="1" customWidth="1"/>
    <col min="19" max="19" width="24.33203125" style="4" customWidth="1"/>
    <col min="20" max="20" width="15.33203125" hidden="1" customWidth="1"/>
    <col min="21" max="21" width="12.109375" style="1" customWidth="1"/>
    <col min="22" max="22" width="12.5546875" style="1" customWidth="1"/>
    <col min="23" max="23" width="25.33203125" customWidth="1"/>
    <col min="24" max="24" width="10.6640625" hidden="1" customWidth="1"/>
    <col min="25" max="25" width="10.33203125" style="1" bestFit="1" customWidth="1"/>
    <col min="26" max="26" width="8.33203125" style="1" customWidth="1"/>
    <col min="27" max="27" width="7.44140625" style="1" bestFit="1" customWidth="1"/>
    <col min="28" max="28" width="7.44140625" style="1" customWidth="1"/>
    <col min="29" max="29" width="19.6640625" style="4" customWidth="1"/>
    <col min="30" max="30" width="22" style="1" customWidth="1"/>
    <col min="31" max="31" width="16.109375" style="1" bestFit="1" customWidth="1"/>
    <col min="32" max="32" width="18.109375" hidden="1" customWidth="1"/>
    <col min="33" max="33" width="8.109375" hidden="1" customWidth="1"/>
    <col min="34" max="34" width="10.33203125" style="1" hidden="1" customWidth="1"/>
    <col min="35" max="35" width="10.6640625" style="1" hidden="1" customWidth="1"/>
    <col min="36" max="36" width="9.5546875" hidden="1" customWidth="1"/>
    <col min="37" max="38" width="8.44140625" hidden="1" customWidth="1"/>
    <col min="39" max="39" width="15" hidden="1" customWidth="1"/>
    <col min="40" max="40" width="25.5546875" hidden="1" customWidth="1"/>
    <col min="41" max="41" width="29.109375" hidden="1" customWidth="1"/>
    <col min="42" max="42" width="12.44140625" hidden="1" customWidth="1"/>
    <col min="43" max="43" width="81.109375" hidden="1" customWidth="1"/>
    <col min="44" max="44" width="23.44140625" hidden="1" customWidth="1"/>
    <col min="45" max="45" width="16.44140625" hidden="1" customWidth="1"/>
    <col min="46" max="46" width="14.44140625" hidden="1" customWidth="1"/>
    <col min="47" max="47" width="26.109375" hidden="1" customWidth="1"/>
    <col min="48" max="48" width="81.109375" hidden="1" customWidth="1"/>
    <col min="49" max="49" width="6.88671875" bestFit="1" customWidth="1"/>
    <col min="50" max="50" width="11.44140625" bestFit="1" customWidth="1"/>
    <col min="51" max="51" width="6.6640625" bestFit="1" customWidth="1"/>
  </cols>
  <sheetData>
    <row r="1" spans="1:48" s="1" customFormat="1" ht="15.6" x14ac:dyDescent="0.3">
      <c r="A1" s="5" t="s">
        <v>443</v>
      </c>
      <c r="B1" s="5" t="s">
        <v>394</v>
      </c>
      <c r="C1" s="5" t="s">
        <v>393</v>
      </c>
      <c r="D1" s="5" t="s">
        <v>0</v>
      </c>
      <c r="E1" s="5" t="s">
        <v>429</v>
      </c>
      <c r="F1" s="5" t="s">
        <v>444</v>
      </c>
      <c r="G1" s="5" t="s">
        <v>445</v>
      </c>
      <c r="H1" s="5" t="s">
        <v>446</v>
      </c>
      <c r="I1" s="5" t="s">
        <v>447</v>
      </c>
      <c r="J1" s="5" t="s">
        <v>430</v>
      </c>
      <c r="K1" s="5" t="s">
        <v>424</v>
      </c>
      <c r="L1" s="5" t="s">
        <v>448</v>
      </c>
      <c r="M1" s="5" t="s">
        <v>449</v>
      </c>
      <c r="N1" s="5" t="s">
        <v>450</v>
      </c>
      <c r="O1" s="5" t="s">
        <v>411</v>
      </c>
      <c r="P1" s="5" t="s">
        <v>412</v>
      </c>
      <c r="Q1" s="5" t="s">
        <v>395</v>
      </c>
      <c r="R1" s="5" t="s">
        <v>148</v>
      </c>
      <c r="S1" s="6" t="s">
        <v>451</v>
      </c>
      <c r="T1" s="5" t="s">
        <v>149</v>
      </c>
      <c r="U1" s="5" t="s">
        <v>425</v>
      </c>
      <c r="V1" s="5" t="s">
        <v>426</v>
      </c>
      <c r="W1" s="5" t="s">
        <v>442</v>
      </c>
      <c r="X1" s="5" t="s">
        <v>150</v>
      </c>
      <c r="Y1" s="5" t="s">
        <v>151</v>
      </c>
      <c r="Z1" s="5" t="s">
        <v>152</v>
      </c>
      <c r="AA1" s="5" t="s">
        <v>153</v>
      </c>
      <c r="AB1" s="5" t="s">
        <v>427</v>
      </c>
      <c r="AC1" s="6" t="s">
        <v>428</v>
      </c>
      <c r="AD1" s="6" t="s">
        <v>441</v>
      </c>
      <c r="AE1" s="7" t="s">
        <v>452</v>
      </c>
      <c r="AF1" s="5" t="s">
        <v>154</v>
      </c>
      <c r="AG1" s="5" t="s">
        <v>155</v>
      </c>
      <c r="AH1" s="5" t="s">
        <v>156</v>
      </c>
      <c r="AI1" s="5" t="s">
        <v>157</v>
      </c>
      <c r="AJ1" s="5" t="s">
        <v>158</v>
      </c>
      <c r="AK1" s="5" t="s">
        <v>159</v>
      </c>
      <c r="AL1" s="5" t="s">
        <v>160</v>
      </c>
      <c r="AM1" s="5" t="s">
        <v>161</v>
      </c>
      <c r="AN1" s="5" t="s">
        <v>162</v>
      </c>
      <c r="AO1" s="5" t="s">
        <v>163</v>
      </c>
      <c r="AP1" s="5" t="s">
        <v>164</v>
      </c>
      <c r="AQ1" s="5" t="s">
        <v>165</v>
      </c>
      <c r="AR1" s="5" t="s">
        <v>166</v>
      </c>
      <c r="AS1" s="5" t="s">
        <v>167</v>
      </c>
      <c r="AT1" s="5" t="s">
        <v>168</v>
      </c>
      <c r="AU1" s="5" t="s">
        <v>169</v>
      </c>
      <c r="AV1" s="5" t="s">
        <v>170</v>
      </c>
    </row>
    <row r="2" spans="1:48" ht="15.6" x14ac:dyDescent="0.3">
      <c r="A2" s="8">
        <v>1</v>
      </c>
      <c r="B2" s="7">
        <v>3340</v>
      </c>
      <c r="C2" s="7">
        <v>5</v>
      </c>
      <c r="D2" s="7" t="s">
        <v>19</v>
      </c>
      <c r="E2" s="8" t="s">
        <v>399</v>
      </c>
      <c r="F2" s="8">
        <v>3</v>
      </c>
      <c r="G2" s="8">
        <v>6</v>
      </c>
      <c r="H2" s="8">
        <v>1</v>
      </c>
      <c r="I2" s="8">
        <v>1</v>
      </c>
      <c r="J2" s="8">
        <v>1</v>
      </c>
      <c r="K2" s="7" t="s">
        <v>32</v>
      </c>
      <c r="L2" s="8">
        <v>9</v>
      </c>
      <c r="M2" s="8">
        <v>0</v>
      </c>
      <c r="N2" s="8">
        <v>0</v>
      </c>
      <c r="O2" s="7" t="s">
        <v>135</v>
      </c>
      <c r="P2" s="7">
        <v>3340</v>
      </c>
      <c r="Q2" s="7">
        <v>38425</v>
      </c>
      <c r="R2" s="7" t="s">
        <v>194</v>
      </c>
      <c r="S2" s="9">
        <v>42005</v>
      </c>
      <c r="T2" s="7">
        <v>0</v>
      </c>
      <c r="U2" s="8" t="s">
        <v>153</v>
      </c>
      <c r="V2" s="8">
        <v>78</v>
      </c>
      <c r="W2" s="7" t="s">
        <v>433</v>
      </c>
      <c r="X2" s="7" t="s">
        <v>177</v>
      </c>
      <c r="Y2" s="8" t="s">
        <v>190</v>
      </c>
      <c r="Z2" s="8" t="s">
        <v>173</v>
      </c>
      <c r="AA2" s="8" t="s">
        <v>431</v>
      </c>
      <c r="AB2" s="8" t="s">
        <v>436</v>
      </c>
      <c r="AC2" s="9">
        <v>38420</v>
      </c>
      <c r="AD2" s="8">
        <v>0</v>
      </c>
      <c r="AE2" s="8"/>
      <c r="AF2" s="7"/>
      <c r="AG2" s="7">
        <v>0</v>
      </c>
      <c r="AH2" s="8"/>
      <c r="AI2" s="8"/>
      <c r="AJ2" s="7"/>
      <c r="AK2" s="7"/>
      <c r="AL2" s="7"/>
      <c r="AM2" s="7" t="s">
        <v>180</v>
      </c>
      <c r="AN2" s="7"/>
      <c r="AO2" s="7" t="s">
        <v>181</v>
      </c>
      <c r="AP2" s="7"/>
      <c r="AQ2" s="7"/>
      <c r="AR2" s="7"/>
      <c r="AS2" s="7"/>
      <c r="AT2" s="7"/>
      <c r="AU2" s="7"/>
      <c r="AV2" s="7"/>
    </row>
    <row r="3" spans="1:48" ht="15.6" x14ac:dyDescent="0.3">
      <c r="A3" s="8">
        <f t="shared" ref="A3:A34" si="0">A2+1</f>
        <v>2</v>
      </c>
      <c r="B3" s="7">
        <v>4209</v>
      </c>
      <c r="C3" s="7">
        <v>5</v>
      </c>
      <c r="D3" s="7" t="s">
        <v>396</v>
      </c>
      <c r="E3" s="8" t="s">
        <v>399</v>
      </c>
      <c r="F3" s="8">
        <v>2</v>
      </c>
      <c r="G3" s="8">
        <v>4</v>
      </c>
      <c r="H3" s="8">
        <v>1</v>
      </c>
      <c r="I3" s="8">
        <v>2</v>
      </c>
      <c r="J3" s="8">
        <v>2</v>
      </c>
      <c r="K3" s="7" t="s">
        <v>33</v>
      </c>
      <c r="L3" s="8">
        <v>3.5</v>
      </c>
      <c r="M3" s="8">
        <v>0</v>
      </c>
      <c r="N3" s="8">
        <v>0</v>
      </c>
      <c r="O3" s="7" t="s">
        <v>135</v>
      </c>
      <c r="P3" s="7">
        <v>4209</v>
      </c>
      <c r="Q3" s="7">
        <v>38442</v>
      </c>
      <c r="R3" s="7" t="s">
        <v>196</v>
      </c>
      <c r="S3" s="9">
        <v>41014</v>
      </c>
      <c r="T3" s="7">
        <v>0</v>
      </c>
      <c r="U3" s="8" t="s">
        <v>182</v>
      </c>
      <c r="V3" s="8">
        <v>76</v>
      </c>
      <c r="W3" s="7" t="s">
        <v>432</v>
      </c>
      <c r="X3" s="7" t="s">
        <v>177</v>
      </c>
      <c r="Y3" s="8" t="s">
        <v>190</v>
      </c>
      <c r="Z3" s="8" t="s">
        <v>173</v>
      </c>
      <c r="AA3" s="8" t="s">
        <v>431</v>
      </c>
      <c r="AB3" s="8" t="s">
        <v>436</v>
      </c>
      <c r="AC3" s="9">
        <v>38436</v>
      </c>
      <c r="AD3" s="8">
        <v>0</v>
      </c>
      <c r="AE3" s="8"/>
      <c r="AF3" s="7"/>
      <c r="AG3" s="7">
        <v>0</v>
      </c>
      <c r="AH3" s="8"/>
      <c r="AI3" s="8"/>
      <c r="AJ3" s="7"/>
      <c r="AK3" s="7"/>
      <c r="AL3" s="7" t="s">
        <v>174</v>
      </c>
      <c r="AM3" s="7" t="s">
        <v>197</v>
      </c>
      <c r="AN3" s="7" t="s">
        <v>198</v>
      </c>
      <c r="AO3" s="7" t="s">
        <v>176</v>
      </c>
      <c r="AP3" s="7">
        <v>4</v>
      </c>
      <c r="AQ3" s="7">
        <v>9</v>
      </c>
      <c r="AR3" s="7"/>
      <c r="AS3" s="7"/>
      <c r="AT3" s="7"/>
      <c r="AU3" s="7">
        <v>18.7</v>
      </c>
      <c r="AV3" s="7"/>
    </row>
    <row r="4" spans="1:48" ht="15.6" x14ac:dyDescent="0.3">
      <c r="A4" s="8">
        <f t="shared" si="0"/>
        <v>3</v>
      </c>
      <c r="B4" s="7">
        <v>6112</v>
      </c>
      <c r="C4" s="7">
        <v>5</v>
      </c>
      <c r="D4" s="7" t="s">
        <v>397</v>
      </c>
      <c r="E4" s="8" t="s">
        <v>402</v>
      </c>
      <c r="F4" s="8">
        <v>3</v>
      </c>
      <c r="G4" s="8">
        <v>9</v>
      </c>
      <c r="H4" s="8">
        <v>1</v>
      </c>
      <c r="I4" s="8">
        <v>1</v>
      </c>
      <c r="J4" s="8">
        <v>1</v>
      </c>
      <c r="K4" s="7" t="s">
        <v>34</v>
      </c>
      <c r="L4" s="8">
        <v>1</v>
      </c>
      <c r="M4" s="8">
        <v>0</v>
      </c>
      <c r="N4" s="8">
        <v>0</v>
      </c>
      <c r="O4" s="7" t="s">
        <v>135</v>
      </c>
      <c r="P4" s="7">
        <v>6112</v>
      </c>
      <c r="Q4" s="7">
        <v>38479</v>
      </c>
      <c r="R4" s="7" t="s">
        <v>200</v>
      </c>
      <c r="S4" s="9">
        <v>40025</v>
      </c>
      <c r="T4" s="7">
        <v>0</v>
      </c>
      <c r="U4" s="8" t="s">
        <v>182</v>
      </c>
      <c r="V4" s="8">
        <v>75</v>
      </c>
      <c r="W4" s="7" t="s">
        <v>433</v>
      </c>
      <c r="X4" s="7" t="s">
        <v>177</v>
      </c>
      <c r="Y4" s="8" t="s">
        <v>190</v>
      </c>
      <c r="Z4" s="8" t="s">
        <v>173</v>
      </c>
      <c r="AA4" s="8" t="s">
        <v>431</v>
      </c>
      <c r="AB4" s="8" t="s">
        <v>436</v>
      </c>
      <c r="AC4" s="9">
        <v>38475</v>
      </c>
      <c r="AD4" s="8">
        <v>0</v>
      </c>
      <c r="AE4" s="8"/>
      <c r="AF4" s="7"/>
      <c r="AG4" s="7">
        <v>0</v>
      </c>
      <c r="AH4" s="8"/>
      <c r="AI4" s="8"/>
      <c r="AJ4" s="7"/>
      <c r="AK4" s="7"/>
      <c r="AL4" s="7" t="s">
        <v>174</v>
      </c>
      <c r="AM4" s="7" t="s">
        <v>201</v>
      </c>
      <c r="AN4" s="7" t="s">
        <v>202</v>
      </c>
      <c r="AO4" s="7" t="s">
        <v>188</v>
      </c>
      <c r="AP4" s="7">
        <v>2</v>
      </c>
      <c r="AQ4" s="7">
        <v>14</v>
      </c>
      <c r="AR4" s="7"/>
      <c r="AS4" s="7"/>
      <c r="AT4" s="7"/>
      <c r="AU4" s="7">
        <v>24.4</v>
      </c>
      <c r="AV4" s="7"/>
    </row>
    <row r="5" spans="1:48" ht="15.6" x14ac:dyDescent="0.3">
      <c r="A5" s="8">
        <f t="shared" si="0"/>
        <v>4</v>
      </c>
      <c r="B5" s="7">
        <v>6980</v>
      </c>
      <c r="C5" s="7">
        <v>5</v>
      </c>
      <c r="D5" s="7" t="s">
        <v>22</v>
      </c>
      <c r="E5" s="8" t="s">
        <v>402</v>
      </c>
      <c r="F5" s="8">
        <v>3</v>
      </c>
      <c r="G5" s="8">
        <v>9</v>
      </c>
      <c r="H5" s="8">
        <v>1</v>
      </c>
      <c r="I5" s="8">
        <v>2</v>
      </c>
      <c r="J5" s="8">
        <v>2</v>
      </c>
      <c r="K5" s="7" t="s">
        <v>35</v>
      </c>
      <c r="L5" s="8">
        <v>9</v>
      </c>
      <c r="M5" s="8">
        <v>1</v>
      </c>
      <c r="N5" s="8">
        <v>0</v>
      </c>
      <c r="O5" s="7" t="s">
        <v>135</v>
      </c>
      <c r="P5" s="7">
        <v>6980</v>
      </c>
      <c r="Q5" s="7">
        <v>38496</v>
      </c>
      <c r="R5" s="7" t="s">
        <v>203</v>
      </c>
      <c r="S5" s="9">
        <v>40140</v>
      </c>
      <c r="T5" s="7">
        <v>0</v>
      </c>
      <c r="U5" s="8" t="s">
        <v>182</v>
      </c>
      <c r="V5" s="8">
        <v>77</v>
      </c>
      <c r="W5" s="7" t="s">
        <v>434</v>
      </c>
      <c r="X5" s="7" t="s">
        <v>171</v>
      </c>
      <c r="Y5" s="8" t="s">
        <v>172</v>
      </c>
      <c r="Z5" s="8" t="s">
        <v>173</v>
      </c>
      <c r="AA5" s="8" t="s">
        <v>431</v>
      </c>
      <c r="AB5" s="8" t="s">
        <v>437</v>
      </c>
      <c r="AC5" s="9">
        <v>38490</v>
      </c>
      <c r="AD5" s="8">
        <v>0</v>
      </c>
      <c r="AE5" s="8"/>
      <c r="AF5" s="7"/>
      <c r="AG5" s="7">
        <v>1</v>
      </c>
      <c r="AH5" s="8" t="s">
        <v>174</v>
      </c>
      <c r="AI5" s="8" t="s">
        <v>174</v>
      </c>
      <c r="AJ5" s="7"/>
      <c r="AK5" s="7"/>
      <c r="AL5" s="7" t="s">
        <v>174</v>
      </c>
      <c r="AM5" s="7" t="s">
        <v>180</v>
      </c>
      <c r="AN5" s="7" t="s">
        <v>204</v>
      </c>
      <c r="AO5" s="7" t="s">
        <v>181</v>
      </c>
      <c r="AP5" s="7">
        <v>6</v>
      </c>
      <c r="AQ5" s="7">
        <v>6</v>
      </c>
      <c r="AR5" s="7"/>
      <c r="AS5" s="7"/>
      <c r="AT5" s="7"/>
      <c r="AU5" s="7">
        <v>30</v>
      </c>
      <c r="AV5" s="7"/>
    </row>
    <row r="6" spans="1:48" ht="15.6" x14ac:dyDescent="0.3">
      <c r="A6" s="8">
        <f t="shared" si="0"/>
        <v>5</v>
      </c>
      <c r="B6" s="7">
        <v>9979</v>
      </c>
      <c r="C6" s="7">
        <v>5</v>
      </c>
      <c r="D6" s="7" t="s">
        <v>20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7" t="s">
        <v>36</v>
      </c>
      <c r="L6" s="8">
        <v>2</v>
      </c>
      <c r="M6" s="8">
        <v>0</v>
      </c>
      <c r="N6" s="8">
        <v>0</v>
      </c>
      <c r="O6" s="7" t="s">
        <v>135</v>
      </c>
      <c r="P6" s="7">
        <v>9979</v>
      </c>
      <c r="Q6" s="7">
        <v>38553</v>
      </c>
      <c r="R6" s="7" t="s">
        <v>209</v>
      </c>
      <c r="S6" s="9" t="s">
        <v>440</v>
      </c>
      <c r="T6" s="7">
        <v>0</v>
      </c>
      <c r="U6" s="8" t="s">
        <v>153</v>
      </c>
      <c r="V6" s="8">
        <v>64</v>
      </c>
      <c r="W6" s="7" t="s">
        <v>434</v>
      </c>
      <c r="X6" s="7" t="s">
        <v>171</v>
      </c>
      <c r="Y6" s="8" t="s">
        <v>199</v>
      </c>
      <c r="Z6" s="8" t="s">
        <v>173</v>
      </c>
      <c r="AA6" s="8" t="s">
        <v>431</v>
      </c>
      <c r="AB6" s="8" t="s">
        <v>436</v>
      </c>
      <c r="AC6" s="9">
        <v>38548</v>
      </c>
      <c r="AD6" s="8">
        <v>0</v>
      </c>
      <c r="AE6" s="8"/>
      <c r="AF6" s="7"/>
      <c r="AG6" s="7">
        <v>0</v>
      </c>
      <c r="AH6" s="8"/>
      <c r="AI6" s="8"/>
      <c r="AJ6" s="7"/>
      <c r="AK6" s="7"/>
      <c r="AL6" s="7"/>
      <c r="AM6" s="7" t="s">
        <v>189</v>
      </c>
      <c r="AN6" s="7"/>
      <c r="AO6" s="7" t="s">
        <v>181</v>
      </c>
      <c r="AP6" s="7"/>
      <c r="AQ6" s="7"/>
      <c r="AR6" s="7"/>
      <c r="AS6" s="7"/>
      <c r="AT6" s="7"/>
      <c r="AU6" s="7"/>
      <c r="AV6" s="7"/>
    </row>
    <row r="7" spans="1:48" ht="15.6" x14ac:dyDescent="0.3">
      <c r="A7" s="8">
        <f t="shared" si="0"/>
        <v>6</v>
      </c>
      <c r="B7" s="7">
        <v>1480</v>
      </c>
      <c r="C7" s="7">
        <v>6</v>
      </c>
      <c r="D7" s="7" t="s">
        <v>398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7" t="s">
        <v>37</v>
      </c>
      <c r="L7" s="8">
        <v>3</v>
      </c>
      <c r="M7" s="8">
        <v>1</v>
      </c>
      <c r="N7" s="8">
        <v>0</v>
      </c>
      <c r="O7" s="7" t="s">
        <v>136</v>
      </c>
      <c r="P7" s="7">
        <v>1480</v>
      </c>
      <c r="Q7" s="7">
        <v>38751</v>
      </c>
      <c r="R7" s="7" t="s">
        <v>221</v>
      </c>
      <c r="S7" s="9" t="s">
        <v>413</v>
      </c>
      <c r="T7" s="7">
        <v>0</v>
      </c>
      <c r="U7" s="8" t="s">
        <v>153</v>
      </c>
      <c r="V7" s="8">
        <v>76</v>
      </c>
      <c r="W7" s="7" t="s">
        <v>432</v>
      </c>
      <c r="X7" s="7" t="s">
        <v>211</v>
      </c>
      <c r="Y7" s="8" t="s">
        <v>199</v>
      </c>
      <c r="Z7" s="8" t="s">
        <v>173</v>
      </c>
      <c r="AA7" s="8" t="s">
        <v>431</v>
      </c>
      <c r="AB7" s="8" t="s">
        <v>436</v>
      </c>
      <c r="AC7" s="9">
        <v>38747</v>
      </c>
      <c r="AD7" s="8">
        <v>0</v>
      </c>
      <c r="AE7" s="8"/>
      <c r="AF7" s="7"/>
      <c r="AG7" s="7">
        <v>0</v>
      </c>
      <c r="AH7" s="8"/>
      <c r="AI7" s="8"/>
      <c r="AJ7" s="7"/>
      <c r="AK7" s="7"/>
      <c r="AL7" s="7" t="s">
        <v>174</v>
      </c>
      <c r="AM7" s="7" t="s">
        <v>175</v>
      </c>
      <c r="AN7" s="7" t="s">
        <v>222</v>
      </c>
      <c r="AO7" s="7" t="s">
        <v>181</v>
      </c>
      <c r="AP7" s="7">
        <v>1</v>
      </c>
      <c r="AQ7" s="7">
        <v>9</v>
      </c>
      <c r="AR7" s="7"/>
      <c r="AS7" s="7"/>
      <c r="AT7" s="7"/>
      <c r="AU7" s="7">
        <v>31.3</v>
      </c>
      <c r="AV7" s="7"/>
    </row>
    <row r="8" spans="1:48" ht="15.6" x14ac:dyDescent="0.3">
      <c r="A8" s="8">
        <f t="shared" si="0"/>
        <v>7</v>
      </c>
      <c r="B8" s="7">
        <v>2886</v>
      </c>
      <c r="C8" s="7">
        <v>6</v>
      </c>
      <c r="D8" s="7" t="s">
        <v>21</v>
      </c>
      <c r="E8" s="8" t="s">
        <v>399</v>
      </c>
      <c r="F8" s="8">
        <v>3</v>
      </c>
      <c r="G8" s="8">
        <v>6</v>
      </c>
      <c r="H8" s="8">
        <v>1</v>
      </c>
      <c r="I8" s="8">
        <v>2</v>
      </c>
      <c r="J8" s="8">
        <v>2</v>
      </c>
      <c r="K8" s="7" t="s">
        <v>38</v>
      </c>
      <c r="L8" s="8">
        <v>5</v>
      </c>
      <c r="M8" s="8">
        <v>0</v>
      </c>
      <c r="N8" s="8">
        <v>0</v>
      </c>
      <c r="O8" s="7" t="s">
        <v>136</v>
      </c>
      <c r="P8" s="7">
        <v>2886</v>
      </c>
      <c r="Q8" s="7">
        <v>38777</v>
      </c>
      <c r="R8" s="7" t="s">
        <v>224</v>
      </c>
      <c r="S8" s="9">
        <v>41246</v>
      </c>
      <c r="T8" s="7">
        <v>0</v>
      </c>
      <c r="U8" s="8" t="s">
        <v>153</v>
      </c>
      <c r="V8" s="8">
        <v>74</v>
      </c>
      <c r="W8" s="7" t="s">
        <v>433</v>
      </c>
      <c r="X8" s="7" t="s">
        <v>177</v>
      </c>
      <c r="Y8" s="8" t="s">
        <v>172</v>
      </c>
      <c r="Z8" s="8" t="s">
        <v>173</v>
      </c>
      <c r="AA8" s="8" t="s">
        <v>431</v>
      </c>
      <c r="AB8" s="8" t="s">
        <v>437</v>
      </c>
      <c r="AC8" s="9">
        <v>38770</v>
      </c>
      <c r="AD8" s="8">
        <v>0</v>
      </c>
      <c r="AE8" s="8"/>
      <c r="AF8" s="7"/>
      <c r="AG8" s="7">
        <v>0</v>
      </c>
      <c r="AH8" s="8"/>
      <c r="AI8" s="8"/>
      <c r="AJ8" s="7"/>
      <c r="AK8" s="7"/>
      <c r="AL8" s="7" t="s">
        <v>174</v>
      </c>
      <c r="AM8" s="7" t="s">
        <v>180</v>
      </c>
      <c r="AN8" s="7" t="s">
        <v>214</v>
      </c>
      <c r="AO8" s="7" t="s">
        <v>181</v>
      </c>
      <c r="AP8" s="7">
        <v>6</v>
      </c>
      <c r="AQ8" s="7">
        <v>26</v>
      </c>
      <c r="AR8" s="7"/>
      <c r="AS8" s="7" t="s">
        <v>225</v>
      </c>
      <c r="AT8" s="7"/>
      <c r="AU8" s="7">
        <v>25</v>
      </c>
      <c r="AV8" s="7" t="s">
        <v>402</v>
      </c>
    </row>
    <row r="9" spans="1:48" ht="15.6" x14ac:dyDescent="0.3">
      <c r="A9" s="8">
        <f t="shared" si="0"/>
        <v>8</v>
      </c>
      <c r="B9" s="7">
        <v>5447</v>
      </c>
      <c r="C9" s="7">
        <v>6</v>
      </c>
      <c r="D9" s="7" t="s">
        <v>404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7" t="s">
        <v>39</v>
      </c>
      <c r="L9" s="8">
        <v>3</v>
      </c>
      <c r="M9" s="8">
        <v>0</v>
      </c>
      <c r="N9" s="8">
        <v>0</v>
      </c>
      <c r="O9" s="7" t="s">
        <v>136</v>
      </c>
      <c r="P9" s="7">
        <v>5447</v>
      </c>
      <c r="Q9" s="7">
        <v>38818</v>
      </c>
      <c r="R9" s="7" t="s">
        <v>227</v>
      </c>
      <c r="S9" s="9" t="s">
        <v>440</v>
      </c>
      <c r="T9" s="7">
        <v>0</v>
      </c>
      <c r="U9" s="8" t="s">
        <v>182</v>
      </c>
      <c r="V9" s="8">
        <v>75</v>
      </c>
      <c r="W9" s="7" t="s">
        <v>432</v>
      </c>
      <c r="X9" s="7" t="s">
        <v>177</v>
      </c>
      <c r="Y9" s="8" t="s">
        <v>199</v>
      </c>
      <c r="Z9" s="8" t="s">
        <v>173</v>
      </c>
      <c r="AA9" s="8" t="s">
        <v>431</v>
      </c>
      <c r="AB9" s="8" t="s">
        <v>436</v>
      </c>
      <c r="AC9" s="9">
        <v>38812</v>
      </c>
      <c r="AD9" s="8">
        <v>0</v>
      </c>
      <c r="AE9" s="8"/>
      <c r="AF9" s="7"/>
      <c r="AG9" s="7">
        <v>0</v>
      </c>
      <c r="AH9" s="8"/>
      <c r="AI9" s="8"/>
      <c r="AJ9" s="7"/>
      <c r="AK9" s="7"/>
      <c r="AL9" s="7" t="s">
        <v>174</v>
      </c>
      <c r="AM9" s="7" t="s">
        <v>191</v>
      </c>
      <c r="AN9" s="7" t="s">
        <v>187</v>
      </c>
      <c r="AO9" s="7" t="s">
        <v>188</v>
      </c>
      <c r="AP9" s="7">
        <v>1</v>
      </c>
      <c r="AQ9" s="7">
        <v>9</v>
      </c>
      <c r="AR9" s="7"/>
      <c r="AS9" s="7"/>
      <c r="AT9" s="7"/>
      <c r="AU9" s="7"/>
      <c r="AV9" s="7" t="s">
        <v>405</v>
      </c>
    </row>
    <row r="10" spans="1:48" ht="15.6" x14ac:dyDescent="0.3">
      <c r="A10" s="8">
        <f t="shared" si="0"/>
        <v>9</v>
      </c>
      <c r="B10" s="7">
        <v>5880</v>
      </c>
      <c r="C10" s="7">
        <v>6</v>
      </c>
      <c r="D10" s="7" t="s">
        <v>18</v>
      </c>
      <c r="E10" s="8" t="s">
        <v>399</v>
      </c>
      <c r="F10" s="8">
        <v>3</v>
      </c>
      <c r="G10" s="8">
        <v>6</v>
      </c>
      <c r="H10" s="8">
        <v>1</v>
      </c>
      <c r="I10" s="8">
        <v>1</v>
      </c>
      <c r="J10" s="8">
        <v>1</v>
      </c>
      <c r="K10" s="7" t="s">
        <v>40</v>
      </c>
      <c r="L10" s="8">
        <v>8</v>
      </c>
      <c r="M10" s="8">
        <v>0</v>
      </c>
      <c r="N10" s="8">
        <v>0</v>
      </c>
      <c r="O10" s="7" t="s">
        <v>136</v>
      </c>
      <c r="P10" s="7">
        <v>5880</v>
      </c>
      <c r="Q10" s="7">
        <v>38824</v>
      </c>
      <c r="R10" s="7" t="s">
        <v>228</v>
      </c>
      <c r="S10" s="9">
        <v>39407</v>
      </c>
      <c r="T10" s="7">
        <v>0</v>
      </c>
      <c r="U10" s="8" t="s">
        <v>182</v>
      </c>
      <c r="V10" s="8">
        <v>73</v>
      </c>
      <c r="W10" s="7" t="s">
        <v>434</v>
      </c>
      <c r="X10" s="7" t="s">
        <v>171</v>
      </c>
      <c r="Y10" s="8" t="s">
        <v>190</v>
      </c>
      <c r="Z10" s="8" t="s">
        <v>173</v>
      </c>
      <c r="AA10" s="8" t="s">
        <v>431</v>
      </c>
      <c r="AB10" s="8" t="s">
        <v>436</v>
      </c>
      <c r="AC10" s="9">
        <v>38819</v>
      </c>
      <c r="AD10" s="8">
        <v>0</v>
      </c>
      <c r="AE10" s="8"/>
      <c r="AF10" s="7"/>
      <c r="AG10" s="7">
        <v>1</v>
      </c>
      <c r="AH10" s="8" t="s">
        <v>174</v>
      </c>
      <c r="AI10" s="8" t="s">
        <v>174</v>
      </c>
      <c r="AJ10" s="7"/>
      <c r="AK10" s="7"/>
      <c r="AL10" s="7" t="s">
        <v>174</v>
      </c>
      <c r="AM10" s="7" t="s">
        <v>180</v>
      </c>
      <c r="AN10" s="7" t="s">
        <v>229</v>
      </c>
      <c r="AO10" s="7" t="s">
        <v>176</v>
      </c>
      <c r="AP10" s="7">
        <v>2</v>
      </c>
      <c r="AQ10" s="7">
        <v>6</v>
      </c>
      <c r="AR10" s="7"/>
      <c r="AS10" s="7"/>
      <c r="AT10" s="7"/>
      <c r="AU10" s="7">
        <v>28.9</v>
      </c>
      <c r="AV10" s="7" t="s">
        <v>399</v>
      </c>
    </row>
    <row r="11" spans="1:48" ht="15.6" x14ac:dyDescent="0.3">
      <c r="A11" s="8">
        <f t="shared" si="0"/>
        <v>10</v>
      </c>
      <c r="B11" s="7">
        <v>10892</v>
      </c>
      <c r="C11" s="7">
        <v>6</v>
      </c>
      <c r="D11" s="7" t="s">
        <v>16</v>
      </c>
      <c r="E11" s="8" t="s">
        <v>402</v>
      </c>
      <c r="F11" s="8">
        <v>3</v>
      </c>
      <c r="G11" s="8">
        <v>9</v>
      </c>
      <c r="H11" s="8">
        <v>1</v>
      </c>
      <c r="I11" s="8">
        <v>1</v>
      </c>
      <c r="J11" s="8">
        <v>1</v>
      </c>
      <c r="K11" s="7" t="s">
        <v>42</v>
      </c>
      <c r="L11" s="8">
        <v>6</v>
      </c>
      <c r="M11" s="8">
        <v>1</v>
      </c>
      <c r="N11" s="8">
        <v>1</v>
      </c>
      <c r="O11" s="7" t="s">
        <v>136</v>
      </c>
      <c r="P11" s="7">
        <v>10892</v>
      </c>
      <c r="Q11" s="7">
        <v>38924</v>
      </c>
      <c r="R11" s="7" t="s">
        <v>240</v>
      </c>
      <c r="S11" s="9">
        <v>39843</v>
      </c>
      <c r="T11" s="7">
        <v>0</v>
      </c>
      <c r="U11" s="8" t="s">
        <v>182</v>
      </c>
      <c r="V11" s="8">
        <v>66</v>
      </c>
      <c r="W11" s="7" t="s">
        <v>432</v>
      </c>
      <c r="X11" s="7" t="s">
        <v>171</v>
      </c>
      <c r="Y11" s="8" t="s">
        <v>172</v>
      </c>
      <c r="Z11" s="8" t="s">
        <v>173</v>
      </c>
      <c r="AA11" s="8" t="s">
        <v>431</v>
      </c>
      <c r="AB11" s="8" t="s">
        <v>437</v>
      </c>
      <c r="AC11" s="9">
        <v>38552</v>
      </c>
      <c r="AD11" s="8">
        <v>0</v>
      </c>
      <c r="AE11" s="8"/>
      <c r="AF11" s="7"/>
      <c r="AG11" s="7">
        <v>0</v>
      </c>
      <c r="AH11" s="8"/>
      <c r="AI11" s="8"/>
      <c r="AJ11" s="7"/>
      <c r="AK11" s="7"/>
      <c r="AL11" s="7"/>
      <c r="AM11" s="7" t="s">
        <v>191</v>
      </c>
      <c r="AN11" s="7"/>
      <c r="AO11" s="7" t="s">
        <v>181</v>
      </c>
      <c r="AP11" s="7"/>
      <c r="AQ11" s="7"/>
      <c r="AR11" s="7"/>
      <c r="AS11" s="7"/>
      <c r="AT11" s="7"/>
      <c r="AU11" s="7"/>
      <c r="AV11" s="7"/>
    </row>
    <row r="12" spans="1:48" ht="15.6" x14ac:dyDescent="0.3">
      <c r="A12" s="8">
        <f t="shared" si="0"/>
        <v>11</v>
      </c>
      <c r="B12" s="7">
        <v>12538</v>
      </c>
      <c r="C12" s="7">
        <v>6</v>
      </c>
      <c r="D12" s="7" t="s">
        <v>407</v>
      </c>
      <c r="E12" s="8" t="s">
        <v>399</v>
      </c>
      <c r="F12" s="8">
        <v>3</v>
      </c>
      <c r="G12" s="8">
        <v>6</v>
      </c>
      <c r="H12" s="8">
        <v>1</v>
      </c>
      <c r="I12" s="8">
        <v>2</v>
      </c>
      <c r="J12" s="8">
        <v>2</v>
      </c>
      <c r="K12" s="7" t="s">
        <v>43</v>
      </c>
      <c r="L12" s="8">
        <v>2.5</v>
      </c>
      <c r="M12" s="8">
        <v>0</v>
      </c>
      <c r="N12" s="8">
        <v>0</v>
      </c>
      <c r="O12" s="7" t="s">
        <v>136</v>
      </c>
      <c r="P12" s="7">
        <v>12538</v>
      </c>
      <c r="Q12" s="7">
        <v>38970</v>
      </c>
      <c r="R12" s="7" t="s">
        <v>241</v>
      </c>
      <c r="S12" s="9" t="s">
        <v>440</v>
      </c>
      <c r="T12" s="7">
        <v>0</v>
      </c>
      <c r="U12" s="8" t="s">
        <v>153</v>
      </c>
      <c r="V12" s="8">
        <v>63</v>
      </c>
      <c r="W12" s="7" t="s">
        <v>433</v>
      </c>
      <c r="X12" s="7" t="s">
        <v>177</v>
      </c>
      <c r="Y12" s="8" t="s">
        <v>199</v>
      </c>
      <c r="Z12" s="8" t="s">
        <v>173</v>
      </c>
      <c r="AA12" s="8" t="s">
        <v>431</v>
      </c>
      <c r="AB12" s="8" t="s">
        <v>436</v>
      </c>
      <c r="AC12" s="9">
        <v>38966</v>
      </c>
      <c r="AD12" s="8">
        <v>0</v>
      </c>
      <c r="AE12" s="8"/>
      <c r="AF12" s="7"/>
      <c r="AG12" s="7">
        <v>1</v>
      </c>
      <c r="AH12" s="8" t="s">
        <v>174</v>
      </c>
      <c r="AI12" s="8"/>
      <c r="AJ12" s="7"/>
      <c r="AK12" s="7"/>
      <c r="AL12" s="7"/>
      <c r="AM12" s="7" t="s">
        <v>180</v>
      </c>
      <c r="AN12" s="7" t="s">
        <v>217</v>
      </c>
      <c r="AO12" s="7" t="s">
        <v>176</v>
      </c>
      <c r="AP12" s="7">
        <v>1</v>
      </c>
      <c r="AQ12" s="7">
        <v>7</v>
      </c>
      <c r="AR12" s="7"/>
      <c r="AS12" s="7"/>
      <c r="AT12" s="7"/>
      <c r="AU12" s="7">
        <v>21.7</v>
      </c>
      <c r="AV12" s="7" t="s">
        <v>405</v>
      </c>
    </row>
    <row r="13" spans="1:48" ht="15.6" x14ac:dyDescent="0.3">
      <c r="A13" s="8">
        <f t="shared" si="0"/>
        <v>12</v>
      </c>
      <c r="B13" s="7">
        <v>5622</v>
      </c>
      <c r="C13" s="7">
        <v>7</v>
      </c>
      <c r="D13" s="7" t="s">
        <v>17</v>
      </c>
      <c r="E13" s="8" t="s">
        <v>402</v>
      </c>
      <c r="F13" s="8">
        <v>3</v>
      </c>
      <c r="G13" s="8">
        <v>9</v>
      </c>
      <c r="H13" s="8">
        <v>1</v>
      </c>
      <c r="I13" s="8">
        <v>2</v>
      </c>
      <c r="J13" s="8">
        <v>2</v>
      </c>
      <c r="K13" s="7" t="s">
        <v>44</v>
      </c>
      <c r="L13" s="8">
        <v>3</v>
      </c>
      <c r="M13" s="8">
        <v>0</v>
      </c>
      <c r="N13" s="8">
        <v>0</v>
      </c>
      <c r="O13" s="7" t="s">
        <v>137</v>
      </c>
      <c r="P13" s="7">
        <v>5622</v>
      </c>
      <c r="Q13" s="7">
        <v>39185</v>
      </c>
      <c r="R13" s="7" t="s">
        <v>251</v>
      </c>
      <c r="S13" s="9">
        <v>42101</v>
      </c>
      <c r="T13" s="7">
        <v>0</v>
      </c>
      <c r="U13" s="8" t="s">
        <v>153</v>
      </c>
      <c r="V13" s="8">
        <v>75</v>
      </c>
      <c r="W13" s="7" t="s">
        <v>432</v>
      </c>
      <c r="X13" s="7" t="s">
        <v>171</v>
      </c>
      <c r="Y13" s="8" t="s">
        <v>190</v>
      </c>
      <c r="Z13" s="8" t="s">
        <v>173</v>
      </c>
      <c r="AA13" s="8" t="s">
        <v>431</v>
      </c>
      <c r="AB13" s="8" t="s">
        <v>436</v>
      </c>
      <c r="AC13" s="9">
        <v>39178</v>
      </c>
      <c r="AD13" s="8">
        <v>0</v>
      </c>
      <c r="AE13" s="8"/>
      <c r="AF13" s="7"/>
      <c r="AG13" s="7">
        <v>0</v>
      </c>
      <c r="AH13" s="8"/>
      <c r="AI13" s="8"/>
      <c r="AJ13" s="7"/>
      <c r="AK13" s="7"/>
      <c r="AL13" s="7" t="s">
        <v>174</v>
      </c>
      <c r="AM13" s="7" t="s">
        <v>197</v>
      </c>
      <c r="AN13" s="7" t="s">
        <v>252</v>
      </c>
      <c r="AO13" s="7" t="s">
        <v>176</v>
      </c>
      <c r="AP13" s="7">
        <v>4</v>
      </c>
      <c r="AQ13" s="7">
        <v>11</v>
      </c>
      <c r="AR13" s="7"/>
      <c r="AS13" s="7"/>
      <c r="AT13" s="7"/>
      <c r="AU13" s="7">
        <v>22.5</v>
      </c>
      <c r="AV13" s="7" t="s">
        <v>399</v>
      </c>
    </row>
    <row r="14" spans="1:48" ht="15.6" x14ac:dyDescent="0.3">
      <c r="A14" s="8">
        <f t="shared" si="0"/>
        <v>13</v>
      </c>
      <c r="B14" s="7">
        <v>6857</v>
      </c>
      <c r="C14" s="7">
        <v>7</v>
      </c>
      <c r="D14" s="7" t="s">
        <v>24</v>
      </c>
      <c r="E14" s="8" t="s">
        <v>399</v>
      </c>
      <c r="F14" s="8">
        <v>3</v>
      </c>
      <c r="G14" s="8">
        <v>6</v>
      </c>
      <c r="H14" s="8">
        <v>1</v>
      </c>
      <c r="I14" s="8">
        <v>1</v>
      </c>
      <c r="J14" s="8">
        <v>1</v>
      </c>
      <c r="K14" s="7" t="s">
        <v>45</v>
      </c>
      <c r="L14" s="8">
        <v>3</v>
      </c>
      <c r="M14" s="8">
        <v>0</v>
      </c>
      <c r="N14" s="8">
        <v>0</v>
      </c>
      <c r="O14" s="7" t="s">
        <v>137</v>
      </c>
      <c r="P14" s="7">
        <v>6857</v>
      </c>
      <c r="Q14" s="7">
        <v>39206</v>
      </c>
      <c r="R14" s="7" t="s">
        <v>253</v>
      </c>
      <c r="S14" s="9">
        <v>39213</v>
      </c>
      <c r="T14" s="7">
        <v>1</v>
      </c>
      <c r="U14" s="8" t="s">
        <v>182</v>
      </c>
      <c r="V14" s="8">
        <v>67</v>
      </c>
      <c r="W14" s="7" t="s">
        <v>434</v>
      </c>
      <c r="X14" s="7" t="s">
        <v>171</v>
      </c>
      <c r="Y14" s="8" t="s">
        <v>172</v>
      </c>
      <c r="Z14" s="8" t="s">
        <v>173</v>
      </c>
      <c r="AA14" s="8" t="s">
        <v>431</v>
      </c>
      <c r="AB14" s="8" t="s">
        <v>437</v>
      </c>
      <c r="AC14" s="9">
        <v>39202</v>
      </c>
      <c r="AD14" s="8">
        <v>0</v>
      </c>
      <c r="AE14" s="8"/>
      <c r="AF14" s="7"/>
      <c r="AG14" s="7">
        <v>0</v>
      </c>
      <c r="AH14" s="8"/>
      <c r="AI14" s="8"/>
      <c r="AJ14" s="7"/>
      <c r="AK14" s="7"/>
      <c r="AL14" s="7" t="s">
        <v>174</v>
      </c>
      <c r="AM14" s="7" t="s">
        <v>254</v>
      </c>
      <c r="AN14" s="7" t="s">
        <v>255</v>
      </c>
      <c r="AO14" s="7" t="s">
        <v>181</v>
      </c>
      <c r="AP14" s="7"/>
      <c r="AQ14" s="7">
        <v>0</v>
      </c>
      <c r="AR14" s="7"/>
      <c r="AS14" s="7"/>
      <c r="AT14" s="7"/>
      <c r="AU14" s="7"/>
      <c r="AV14" s="7" t="s">
        <v>399</v>
      </c>
    </row>
    <row r="15" spans="1:48" ht="15.6" x14ac:dyDescent="0.3">
      <c r="A15" s="8">
        <f t="shared" si="0"/>
        <v>14</v>
      </c>
      <c r="B15" s="7">
        <v>7782</v>
      </c>
      <c r="C15" s="7">
        <v>7</v>
      </c>
      <c r="D15" s="7" t="s">
        <v>26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7" t="s">
        <v>57</v>
      </c>
      <c r="L15" s="8">
        <v>1.5</v>
      </c>
      <c r="M15" s="8">
        <v>0</v>
      </c>
      <c r="N15" s="8">
        <v>0</v>
      </c>
      <c r="O15" s="7" t="s">
        <v>141</v>
      </c>
      <c r="P15" s="7">
        <v>7782</v>
      </c>
      <c r="Q15" s="7">
        <v>40668</v>
      </c>
      <c r="R15" s="7" t="s">
        <v>308</v>
      </c>
      <c r="S15" s="9" t="s">
        <v>440</v>
      </c>
      <c r="T15" s="7">
        <v>0</v>
      </c>
      <c r="U15" s="8" t="s">
        <v>182</v>
      </c>
      <c r="V15" s="8">
        <v>64</v>
      </c>
      <c r="W15" s="7" t="s">
        <v>434</v>
      </c>
      <c r="X15" s="7" t="s">
        <v>177</v>
      </c>
      <c r="Y15" s="8" t="s">
        <v>199</v>
      </c>
      <c r="Z15" s="8" t="s">
        <v>173</v>
      </c>
      <c r="AA15" s="8" t="s">
        <v>431</v>
      </c>
      <c r="AB15" s="8" t="s">
        <v>436</v>
      </c>
      <c r="AC15" s="9">
        <v>40659</v>
      </c>
      <c r="AD15" s="8">
        <v>0</v>
      </c>
      <c r="AE15" s="8"/>
      <c r="AF15" s="7"/>
      <c r="AG15" s="7">
        <v>0</v>
      </c>
      <c r="AH15" s="8"/>
      <c r="AI15" s="8"/>
      <c r="AJ15" s="7"/>
      <c r="AK15" s="7"/>
      <c r="AL15" s="7"/>
      <c r="AM15" s="7" t="s">
        <v>232</v>
      </c>
      <c r="AN15" s="7" t="s">
        <v>218</v>
      </c>
      <c r="AO15" s="7" t="s">
        <v>181</v>
      </c>
      <c r="AP15" s="7">
        <v>1</v>
      </c>
      <c r="AQ15" s="7">
        <v>8</v>
      </c>
      <c r="AR15" s="7"/>
      <c r="AS15" s="7"/>
      <c r="AT15" s="7"/>
      <c r="AU15" s="7">
        <v>26</v>
      </c>
      <c r="AV15" s="7" t="s">
        <v>399</v>
      </c>
    </row>
    <row r="16" spans="1:48" ht="15.6" x14ac:dyDescent="0.3">
      <c r="A16" s="8">
        <f t="shared" si="0"/>
        <v>15</v>
      </c>
      <c r="B16" s="7">
        <v>10665</v>
      </c>
      <c r="C16" s="7">
        <v>7</v>
      </c>
      <c r="D16" s="7" t="s">
        <v>410</v>
      </c>
      <c r="E16" s="8" t="s">
        <v>399</v>
      </c>
      <c r="F16" s="8">
        <v>3</v>
      </c>
      <c r="G16" s="8">
        <v>6</v>
      </c>
      <c r="H16" s="8">
        <v>1</v>
      </c>
      <c r="I16" s="8">
        <v>1</v>
      </c>
      <c r="J16" s="8">
        <v>1</v>
      </c>
      <c r="K16" s="7" t="s">
        <v>46</v>
      </c>
      <c r="L16" s="8">
        <v>7</v>
      </c>
      <c r="M16" s="8">
        <v>1</v>
      </c>
      <c r="N16" s="8">
        <v>1</v>
      </c>
      <c r="O16" s="7" t="s">
        <v>137</v>
      </c>
      <c r="P16" s="7">
        <v>10665</v>
      </c>
      <c r="Q16" s="7">
        <v>39275</v>
      </c>
      <c r="R16" s="7" t="s">
        <v>259</v>
      </c>
      <c r="S16" s="9">
        <v>39749</v>
      </c>
      <c r="T16" s="7">
        <v>0</v>
      </c>
      <c r="U16" s="8" t="s">
        <v>182</v>
      </c>
      <c r="V16" s="8">
        <v>75</v>
      </c>
      <c r="W16" s="7" t="s">
        <v>432</v>
      </c>
      <c r="X16" s="7" t="s">
        <v>171</v>
      </c>
      <c r="Y16" s="8" t="s">
        <v>172</v>
      </c>
      <c r="Z16" s="8" t="s">
        <v>173</v>
      </c>
      <c r="AA16" s="8" t="s">
        <v>431</v>
      </c>
      <c r="AB16" s="8" t="s">
        <v>437</v>
      </c>
      <c r="AC16" s="9">
        <v>39269</v>
      </c>
      <c r="AD16" s="8">
        <v>0</v>
      </c>
      <c r="AE16" s="8"/>
      <c r="AF16" s="7"/>
      <c r="AG16" s="7">
        <v>1</v>
      </c>
      <c r="AH16" s="8" t="s">
        <v>174</v>
      </c>
      <c r="AI16" s="8" t="s">
        <v>174</v>
      </c>
      <c r="AJ16" s="7"/>
      <c r="AK16" s="7"/>
      <c r="AL16" s="7"/>
      <c r="AM16" s="7" t="s">
        <v>180</v>
      </c>
      <c r="AN16" s="7" t="s">
        <v>222</v>
      </c>
      <c r="AO16" s="7" t="s">
        <v>181</v>
      </c>
      <c r="AP16" s="7">
        <v>3</v>
      </c>
      <c r="AQ16" s="7">
        <v>6</v>
      </c>
      <c r="AR16" s="7"/>
      <c r="AS16" s="7"/>
      <c r="AT16" s="7"/>
      <c r="AU16" s="7">
        <v>27.8</v>
      </c>
      <c r="AV16" s="7" t="s">
        <v>402</v>
      </c>
    </row>
    <row r="17" spans="1:48" ht="15.6" x14ac:dyDescent="0.3">
      <c r="A17" s="8">
        <f t="shared" si="0"/>
        <v>16</v>
      </c>
      <c r="B17" s="7">
        <v>13415</v>
      </c>
      <c r="C17" s="7">
        <v>7</v>
      </c>
      <c r="D17" s="7" t="s">
        <v>398</v>
      </c>
      <c r="E17" s="8" t="s">
        <v>402</v>
      </c>
      <c r="F17" s="8">
        <v>3</v>
      </c>
      <c r="G17" s="8">
        <v>9</v>
      </c>
      <c r="H17" s="8">
        <v>1</v>
      </c>
      <c r="I17" s="8">
        <v>1</v>
      </c>
      <c r="J17" s="8">
        <v>1</v>
      </c>
      <c r="K17" s="7" t="s">
        <v>47</v>
      </c>
      <c r="L17" s="8">
        <v>8</v>
      </c>
      <c r="M17" s="8">
        <v>0</v>
      </c>
      <c r="N17" s="8">
        <v>0</v>
      </c>
      <c r="O17" s="7" t="s">
        <v>137</v>
      </c>
      <c r="P17" s="7">
        <v>13415</v>
      </c>
      <c r="Q17" s="7">
        <v>39343</v>
      </c>
      <c r="R17" s="7" t="s">
        <v>261</v>
      </c>
      <c r="S17" s="9">
        <v>41939</v>
      </c>
      <c r="T17" s="7">
        <v>0</v>
      </c>
      <c r="U17" s="8" t="s">
        <v>182</v>
      </c>
      <c r="V17" s="8">
        <v>72</v>
      </c>
      <c r="W17" s="7" t="s">
        <v>433</v>
      </c>
      <c r="X17" s="7" t="s">
        <v>177</v>
      </c>
      <c r="Y17" s="8" t="s">
        <v>172</v>
      </c>
      <c r="Z17" s="8" t="s">
        <v>173</v>
      </c>
      <c r="AA17" s="8" t="s">
        <v>431</v>
      </c>
      <c r="AB17" s="8" t="s">
        <v>437</v>
      </c>
      <c r="AC17" s="9">
        <v>39337</v>
      </c>
      <c r="AD17" s="8">
        <v>0</v>
      </c>
      <c r="AE17" s="8"/>
      <c r="AF17" s="7"/>
      <c r="AG17" s="7">
        <v>1</v>
      </c>
      <c r="AH17" s="8" t="s">
        <v>174</v>
      </c>
      <c r="AI17" s="8"/>
      <c r="AJ17" s="7"/>
      <c r="AK17" s="7"/>
      <c r="AL17" s="7" t="s">
        <v>174</v>
      </c>
      <c r="AM17" s="7" t="s">
        <v>180</v>
      </c>
      <c r="AN17" s="7" t="s">
        <v>217</v>
      </c>
      <c r="AO17" s="7" t="s">
        <v>176</v>
      </c>
      <c r="AP17" s="7">
        <v>1</v>
      </c>
      <c r="AQ17" s="7">
        <v>9</v>
      </c>
      <c r="AR17" s="7"/>
      <c r="AS17" s="7"/>
      <c r="AT17" s="7"/>
      <c r="AU17" s="7">
        <v>22.5</v>
      </c>
      <c r="AV17" s="7" t="s">
        <v>399</v>
      </c>
    </row>
    <row r="18" spans="1:48" ht="15.6" x14ac:dyDescent="0.3">
      <c r="A18" s="8">
        <f t="shared" si="0"/>
        <v>17</v>
      </c>
      <c r="B18" s="7">
        <v>6298</v>
      </c>
      <c r="C18" s="7">
        <v>8</v>
      </c>
      <c r="D18" s="7" t="s">
        <v>400</v>
      </c>
      <c r="E18" s="8" t="s">
        <v>399</v>
      </c>
      <c r="F18" s="8">
        <v>3</v>
      </c>
      <c r="G18" s="8">
        <v>6</v>
      </c>
      <c r="H18" s="8">
        <v>1</v>
      </c>
      <c r="I18" s="8">
        <v>1</v>
      </c>
      <c r="J18" s="8">
        <v>1</v>
      </c>
      <c r="K18" s="7" t="s">
        <v>48</v>
      </c>
      <c r="L18" s="8">
        <v>8</v>
      </c>
      <c r="M18" s="8">
        <v>0</v>
      </c>
      <c r="N18" s="8">
        <v>0</v>
      </c>
      <c r="O18" s="7" t="s">
        <v>138</v>
      </c>
      <c r="P18" s="7">
        <v>6298</v>
      </c>
      <c r="Q18" s="7">
        <v>39556</v>
      </c>
      <c r="R18" s="7" t="s">
        <v>266</v>
      </c>
      <c r="S18" s="9" t="s">
        <v>1</v>
      </c>
      <c r="T18" s="7">
        <v>0</v>
      </c>
      <c r="U18" s="8" t="s">
        <v>153</v>
      </c>
      <c r="V18" s="8">
        <v>52</v>
      </c>
      <c r="W18" s="7" t="s">
        <v>432</v>
      </c>
      <c r="X18" s="7" t="s">
        <v>177</v>
      </c>
      <c r="Y18" s="8" t="s">
        <v>172</v>
      </c>
      <c r="Z18" s="8" t="s">
        <v>173</v>
      </c>
      <c r="AA18" s="8" t="s">
        <v>431</v>
      </c>
      <c r="AB18" s="8" t="s">
        <v>437</v>
      </c>
      <c r="AC18" s="9">
        <v>39552</v>
      </c>
      <c r="AD18" s="8">
        <v>0</v>
      </c>
      <c r="AE18" s="8"/>
      <c r="AF18" s="7"/>
      <c r="AG18" s="7">
        <v>1</v>
      </c>
      <c r="AH18" s="8" t="s">
        <v>174</v>
      </c>
      <c r="AI18" s="8" t="s">
        <v>174</v>
      </c>
      <c r="AJ18" s="7"/>
      <c r="AK18" s="7"/>
      <c r="AL18" s="7" t="s">
        <v>174</v>
      </c>
      <c r="AM18" s="7" t="s">
        <v>175</v>
      </c>
      <c r="AN18" s="7" t="s">
        <v>263</v>
      </c>
      <c r="AO18" s="7" t="s">
        <v>181</v>
      </c>
      <c r="AP18" s="7">
        <v>1</v>
      </c>
      <c r="AQ18" s="7">
        <v>13</v>
      </c>
      <c r="AR18" s="7"/>
      <c r="AS18" s="7"/>
      <c r="AT18" s="7"/>
      <c r="AU18" s="7">
        <v>26.7</v>
      </c>
      <c r="AV18" s="7" t="s">
        <v>399</v>
      </c>
    </row>
    <row r="19" spans="1:48" ht="15.6" x14ac:dyDescent="0.3">
      <c r="A19" s="8">
        <f t="shared" si="0"/>
        <v>18</v>
      </c>
      <c r="B19" s="7">
        <v>11880</v>
      </c>
      <c r="C19" s="7">
        <v>8</v>
      </c>
      <c r="D19" s="7" t="s">
        <v>403</v>
      </c>
      <c r="E19" s="8" t="s">
        <v>399</v>
      </c>
      <c r="F19" s="8">
        <v>3</v>
      </c>
      <c r="G19" s="8">
        <v>6</v>
      </c>
      <c r="H19" s="8">
        <v>1</v>
      </c>
      <c r="I19" s="8">
        <v>2</v>
      </c>
      <c r="J19" s="8">
        <v>2</v>
      </c>
      <c r="K19" s="7" t="s">
        <v>49</v>
      </c>
      <c r="L19" s="8">
        <v>10</v>
      </c>
      <c r="M19" s="8">
        <v>0</v>
      </c>
      <c r="N19" s="8">
        <v>0</v>
      </c>
      <c r="O19" s="7" t="s">
        <v>138</v>
      </c>
      <c r="P19" s="7">
        <v>11880</v>
      </c>
      <c r="Q19" s="7">
        <v>39644</v>
      </c>
      <c r="R19" s="7" t="s">
        <v>271</v>
      </c>
      <c r="S19" s="9">
        <v>41488</v>
      </c>
      <c r="T19" s="7">
        <v>0</v>
      </c>
      <c r="U19" s="8" t="s">
        <v>153</v>
      </c>
      <c r="V19" s="8">
        <v>82</v>
      </c>
      <c r="W19" s="7" t="s">
        <v>432</v>
      </c>
      <c r="X19" s="7" t="s">
        <v>177</v>
      </c>
      <c r="Y19" s="8" t="s">
        <v>172</v>
      </c>
      <c r="Z19" s="8" t="s">
        <v>173</v>
      </c>
      <c r="AA19" s="8" t="s">
        <v>431</v>
      </c>
      <c r="AB19" s="8" t="s">
        <v>437</v>
      </c>
      <c r="AC19" s="9">
        <v>39639</v>
      </c>
      <c r="AD19" s="8">
        <v>0</v>
      </c>
      <c r="AE19" s="8"/>
      <c r="AF19" s="7"/>
      <c r="AG19" s="7">
        <v>1</v>
      </c>
      <c r="AH19" s="8" t="s">
        <v>174</v>
      </c>
      <c r="AI19" s="8"/>
      <c r="AJ19" s="7"/>
      <c r="AK19" s="7"/>
      <c r="AL19" s="7"/>
      <c r="AM19" s="7" t="s">
        <v>191</v>
      </c>
      <c r="AN19" s="7" t="s">
        <v>187</v>
      </c>
      <c r="AO19" s="7" t="s">
        <v>188</v>
      </c>
      <c r="AP19" s="7">
        <v>1</v>
      </c>
      <c r="AQ19" s="7">
        <v>11</v>
      </c>
      <c r="AR19" s="7"/>
      <c r="AS19" s="7"/>
      <c r="AT19" s="7"/>
      <c r="AU19" s="7">
        <v>26</v>
      </c>
      <c r="AV19" s="7" t="s">
        <v>402</v>
      </c>
    </row>
    <row r="20" spans="1:48" ht="15.6" x14ac:dyDescent="0.3">
      <c r="A20" s="8">
        <f t="shared" si="0"/>
        <v>19</v>
      </c>
      <c r="B20" s="7">
        <v>12305</v>
      </c>
      <c r="C20" s="7">
        <v>8</v>
      </c>
      <c r="D20" s="7" t="s">
        <v>401</v>
      </c>
      <c r="E20" s="8" t="s">
        <v>399</v>
      </c>
      <c r="F20" s="8">
        <v>3</v>
      </c>
      <c r="G20" s="8">
        <v>6</v>
      </c>
      <c r="H20" s="8">
        <v>1</v>
      </c>
      <c r="I20" s="8">
        <v>1</v>
      </c>
      <c r="J20" s="8">
        <v>1</v>
      </c>
      <c r="K20" s="7" t="s">
        <v>50</v>
      </c>
      <c r="L20" s="8">
        <v>5</v>
      </c>
      <c r="M20" s="8">
        <v>0</v>
      </c>
      <c r="N20" s="8">
        <v>0</v>
      </c>
      <c r="O20" s="7" t="s">
        <v>138</v>
      </c>
      <c r="P20" s="7">
        <v>12305</v>
      </c>
      <c r="Q20" s="7">
        <v>39655</v>
      </c>
      <c r="R20" s="7" t="s">
        <v>272</v>
      </c>
      <c r="S20" s="9" t="s">
        <v>440</v>
      </c>
      <c r="T20" s="7">
        <v>0</v>
      </c>
      <c r="U20" s="8" t="s">
        <v>182</v>
      </c>
      <c r="V20" s="8">
        <v>63</v>
      </c>
      <c r="W20" s="7" t="s">
        <v>439</v>
      </c>
      <c r="X20" s="7" t="s">
        <v>177</v>
      </c>
      <c r="Y20" s="8" t="s">
        <v>190</v>
      </c>
      <c r="Z20" s="8" t="s">
        <v>173</v>
      </c>
      <c r="AA20" s="8" t="s">
        <v>431</v>
      </c>
      <c r="AB20" s="8" t="s">
        <v>436</v>
      </c>
      <c r="AC20" s="9">
        <v>39650</v>
      </c>
      <c r="AD20" s="8">
        <v>0</v>
      </c>
      <c r="AE20" s="8"/>
      <c r="AF20" s="7"/>
      <c r="AG20" s="7">
        <v>1</v>
      </c>
      <c r="AH20" s="8" t="s">
        <v>174</v>
      </c>
      <c r="AI20" s="8"/>
      <c r="AJ20" s="7"/>
      <c r="AK20" s="7"/>
      <c r="AL20" s="7"/>
      <c r="AM20" s="7" t="s">
        <v>184</v>
      </c>
      <c r="AN20" s="7" t="s">
        <v>246</v>
      </c>
      <c r="AO20" s="7" t="s">
        <v>176</v>
      </c>
      <c r="AP20" s="7">
        <v>1</v>
      </c>
      <c r="AQ20" s="7">
        <v>8</v>
      </c>
      <c r="AR20" s="7"/>
      <c r="AS20" s="7"/>
      <c r="AT20" s="7"/>
      <c r="AU20" s="7">
        <v>27.4</v>
      </c>
      <c r="AV20" s="7" t="s">
        <v>402</v>
      </c>
    </row>
    <row r="21" spans="1:48" ht="15.6" x14ac:dyDescent="0.3">
      <c r="A21" s="8">
        <f t="shared" si="0"/>
        <v>20</v>
      </c>
      <c r="B21" s="7">
        <v>13062</v>
      </c>
      <c r="C21" s="7">
        <v>9</v>
      </c>
      <c r="D21" s="7" t="s">
        <v>25</v>
      </c>
      <c r="E21" s="8" t="s">
        <v>399</v>
      </c>
      <c r="F21" s="8">
        <v>3</v>
      </c>
      <c r="G21" s="8">
        <v>6</v>
      </c>
      <c r="H21" s="8">
        <v>1</v>
      </c>
      <c r="I21" s="8">
        <v>1</v>
      </c>
      <c r="J21" s="8">
        <v>1</v>
      </c>
      <c r="K21" s="7" t="s">
        <v>51</v>
      </c>
      <c r="L21" s="8">
        <v>6.5</v>
      </c>
      <c r="M21" s="8">
        <v>1</v>
      </c>
      <c r="N21" s="8">
        <v>1</v>
      </c>
      <c r="O21" s="7" t="s">
        <v>139</v>
      </c>
      <c r="P21" s="7">
        <v>13062</v>
      </c>
      <c r="Q21" s="7">
        <v>40057</v>
      </c>
      <c r="R21" s="7" t="s">
        <v>288</v>
      </c>
      <c r="S21" s="9">
        <v>40749</v>
      </c>
      <c r="T21" s="7">
        <v>0</v>
      </c>
      <c r="U21" s="8" t="s">
        <v>153</v>
      </c>
      <c r="V21" s="8">
        <v>48</v>
      </c>
      <c r="W21" s="7" t="s">
        <v>434</v>
      </c>
      <c r="X21" s="7" t="s">
        <v>171</v>
      </c>
      <c r="Y21" s="8" t="s">
        <v>172</v>
      </c>
      <c r="Z21" s="8" t="s">
        <v>173</v>
      </c>
      <c r="AA21" s="8" t="s">
        <v>431</v>
      </c>
      <c r="AB21" s="8" t="s">
        <v>437</v>
      </c>
      <c r="AC21" s="9">
        <v>40050</v>
      </c>
      <c r="AD21" s="8">
        <v>0</v>
      </c>
      <c r="AE21" s="8"/>
      <c r="AF21" s="7"/>
      <c r="AG21" s="7">
        <v>1</v>
      </c>
      <c r="AH21" s="8" t="s">
        <v>174</v>
      </c>
      <c r="AI21" s="8"/>
      <c r="AJ21" s="7"/>
      <c r="AK21" s="7"/>
      <c r="AL21" s="7" t="s">
        <v>174</v>
      </c>
      <c r="AM21" s="7" t="s">
        <v>175</v>
      </c>
      <c r="AN21" s="7" t="s">
        <v>219</v>
      </c>
      <c r="AO21" s="7" t="s">
        <v>181</v>
      </c>
      <c r="AP21" s="7">
        <v>1</v>
      </c>
      <c r="AQ21" s="7">
        <v>9</v>
      </c>
      <c r="AR21" s="7"/>
      <c r="AS21" s="7"/>
      <c r="AT21" s="7"/>
      <c r="AU21" s="7">
        <v>23.2</v>
      </c>
      <c r="AV21" s="7" t="s">
        <v>402</v>
      </c>
    </row>
    <row r="22" spans="1:48" ht="15.6" x14ac:dyDescent="0.3">
      <c r="A22" s="8">
        <f t="shared" si="0"/>
        <v>21</v>
      </c>
      <c r="B22" s="7">
        <v>19284</v>
      </c>
      <c r="C22" s="7">
        <v>9</v>
      </c>
      <c r="D22" s="7" t="s">
        <v>406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7" t="s">
        <v>52</v>
      </c>
      <c r="L22" s="8">
        <v>2</v>
      </c>
      <c r="M22" s="8">
        <v>0</v>
      </c>
      <c r="N22" s="8">
        <v>0</v>
      </c>
      <c r="O22" s="7" t="s">
        <v>139</v>
      </c>
      <c r="P22" s="7">
        <v>19284</v>
      </c>
      <c r="Q22" s="7">
        <v>40161</v>
      </c>
      <c r="R22" s="7" t="s">
        <v>291</v>
      </c>
      <c r="S22" s="9" t="s">
        <v>440</v>
      </c>
      <c r="T22" s="7">
        <v>0</v>
      </c>
      <c r="U22" s="8" t="s">
        <v>153</v>
      </c>
      <c r="V22" s="8">
        <v>72</v>
      </c>
      <c r="W22" s="7" t="s">
        <v>434</v>
      </c>
      <c r="X22" s="7" t="s">
        <v>211</v>
      </c>
      <c r="Y22" s="8" t="s">
        <v>190</v>
      </c>
      <c r="Z22" s="8" t="s">
        <v>173</v>
      </c>
      <c r="AA22" s="8" t="s">
        <v>431</v>
      </c>
      <c r="AB22" s="8" t="s">
        <v>436</v>
      </c>
      <c r="AC22" s="9">
        <v>40156</v>
      </c>
      <c r="AD22" s="8">
        <v>0</v>
      </c>
      <c r="AE22" s="8"/>
      <c r="AF22" s="7"/>
      <c r="AG22" s="7">
        <v>1</v>
      </c>
      <c r="AH22" s="8" t="s">
        <v>174</v>
      </c>
      <c r="AI22" s="8"/>
      <c r="AJ22" s="7"/>
      <c r="AK22" s="7"/>
      <c r="AL22" s="7"/>
      <c r="AM22" s="7" t="s">
        <v>180</v>
      </c>
      <c r="AN22" s="7" t="s">
        <v>275</v>
      </c>
      <c r="AO22" s="7" t="s">
        <v>181</v>
      </c>
      <c r="AP22" s="7">
        <v>4</v>
      </c>
      <c r="AQ22" s="7">
        <v>9</v>
      </c>
      <c r="AR22" s="7"/>
      <c r="AS22" s="7"/>
      <c r="AT22" s="7"/>
      <c r="AU22" s="7">
        <v>25</v>
      </c>
      <c r="AV22" s="7" t="s">
        <v>402</v>
      </c>
    </row>
    <row r="23" spans="1:48" ht="15.6" x14ac:dyDescent="0.3">
      <c r="A23" s="8">
        <f t="shared" si="0"/>
        <v>22</v>
      </c>
      <c r="B23" s="7">
        <v>7670</v>
      </c>
      <c r="C23" s="7">
        <v>10</v>
      </c>
      <c r="D23" s="7" t="s">
        <v>397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7" t="s">
        <v>53</v>
      </c>
      <c r="L23" s="8">
        <v>2.8</v>
      </c>
      <c r="M23" s="8">
        <v>0</v>
      </c>
      <c r="N23" s="8">
        <v>0</v>
      </c>
      <c r="O23" s="7" t="s">
        <v>140</v>
      </c>
      <c r="P23" s="7">
        <v>7670</v>
      </c>
      <c r="Q23" s="7">
        <v>40310</v>
      </c>
      <c r="R23" s="7" t="s">
        <v>297</v>
      </c>
      <c r="S23" s="9" t="s">
        <v>440</v>
      </c>
      <c r="T23" s="7">
        <v>0</v>
      </c>
      <c r="U23" s="8" t="s">
        <v>182</v>
      </c>
      <c r="V23" s="8">
        <v>58</v>
      </c>
      <c r="W23" s="7" t="s">
        <v>434</v>
      </c>
      <c r="X23" s="7" t="s">
        <v>211</v>
      </c>
      <c r="Y23" s="8" t="s">
        <v>199</v>
      </c>
      <c r="Z23" s="8" t="s">
        <v>173</v>
      </c>
      <c r="AA23" s="8" t="s">
        <v>431</v>
      </c>
      <c r="AB23" s="8" t="s">
        <v>436</v>
      </c>
      <c r="AC23" s="9">
        <v>40302</v>
      </c>
      <c r="AD23" s="8">
        <v>0</v>
      </c>
      <c r="AE23" s="8"/>
      <c r="AF23" s="7"/>
      <c r="AG23" s="7">
        <v>1</v>
      </c>
      <c r="AH23" s="8" t="s">
        <v>174</v>
      </c>
      <c r="AI23" s="8"/>
      <c r="AJ23" s="7"/>
      <c r="AK23" s="7"/>
      <c r="AL23" s="7"/>
      <c r="AM23" s="7" t="s">
        <v>180</v>
      </c>
      <c r="AN23" s="7" t="s">
        <v>294</v>
      </c>
      <c r="AO23" s="7" t="s">
        <v>181</v>
      </c>
      <c r="AP23" s="7">
        <v>1</v>
      </c>
      <c r="AQ23" s="7">
        <v>9</v>
      </c>
      <c r="AR23" s="7" t="s">
        <v>292</v>
      </c>
      <c r="AS23" s="7"/>
      <c r="AT23" s="7"/>
      <c r="AU23" s="7">
        <v>27.7</v>
      </c>
      <c r="AV23" s="7" t="s">
        <v>399</v>
      </c>
    </row>
    <row r="24" spans="1:48" ht="15.6" x14ac:dyDescent="0.3">
      <c r="A24" s="8">
        <f t="shared" si="0"/>
        <v>23</v>
      </c>
      <c r="B24" s="7">
        <v>21121</v>
      </c>
      <c r="C24" s="7">
        <v>10</v>
      </c>
      <c r="D24" s="7" t="s">
        <v>403</v>
      </c>
      <c r="E24" s="8" t="s">
        <v>402</v>
      </c>
      <c r="F24" s="8">
        <v>3</v>
      </c>
      <c r="G24" s="8">
        <v>9</v>
      </c>
      <c r="H24" s="8">
        <v>1</v>
      </c>
      <c r="I24" s="8">
        <v>2</v>
      </c>
      <c r="J24" s="8">
        <v>2</v>
      </c>
      <c r="K24" s="7" t="s">
        <v>54</v>
      </c>
      <c r="L24" s="8">
        <v>1.8</v>
      </c>
      <c r="M24" s="8">
        <v>1</v>
      </c>
      <c r="N24" s="8">
        <v>1</v>
      </c>
      <c r="O24" s="7" t="s">
        <v>140</v>
      </c>
      <c r="P24" s="7">
        <v>21121</v>
      </c>
      <c r="Q24" s="7">
        <v>40553</v>
      </c>
      <c r="R24" s="7" t="s">
        <v>300</v>
      </c>
      <c r="S24" s="9" t="s">
        <v>1</v>
      </c>
      <c r="T24" s="7"/>
      <c r="U24" s="8" t="s">
        <v>182</v>
      </c>
      <c r="V24" s="8">
        <v>31</v>
      </c>
      <c r="W24" s="7" t="s">
        <v>433</v>
      </c>
      <c r="X24" s="7" t="s">
        <v>177</v>
      </c>
      <c r="Y24" s="8" t="s">
        <v>190</v>
      </c>
      <c r="Z24" s="8" t="s">
        <v>173</v>
      </c>
      <c r="AA24" s="8" t="s">
        <v>431</v>
      </c>
      <c r="AB24" s="8" t="s">
        <v>436</v>
      </c>
      <c r="AC24" s="9">
        <v>40548</v>
      </c>
      <c r="AD24" s="8">
        <v>0</v>
      </c>
      <c r="AE24" s="8"/>
      <c r="AF24" s="7"/>
      <c r="AG24" s="7">
        <v>0</v>
      </c>
      <c r="AH24" s="8"/>
      <c r="AI24" s="8"/>
      <c r="AJ24" s="7"/>
      <c r="AK24" s="7"/>
      <c r="AL24" s="7"/>
      <c r="AM24" s="7" t="s">
        <v>184</v>
      </c>
      <c r="AN24" s="7"/>
      <c r="AO24" s="7" t="s">
        <v>181</v>
      </c>
      <c r="AP24" s="7"/>
      <c r="AQ24" s="7"/>
      <c r="AR24" s="7"/>
      <c r="AS24" s="7"/>
      <c r="AT24" s="7"/>
      <c r="AU24" s="7"/>
      <c r="AV24" s="7"/>
    </row>
    <row r="25" spans="1:48" ht="15.6" x14ac:dyDescent="0.3">
      <c r="A25" s="8">
        <f t="shared" si="0"/>
        <v>24</v>
      </c>
      <c r="B25" s="7">
        <v>6343</v>
      </c>
      <c r="C25" s="7">
        <v>11</v>
      </c>
      <c r="D25" s="7" t="s">
        <v>27</v>
      </c>
      <c r="E25" s="8" t="s">
        <v>399</v>
      </c>
      <c r="F25" s="8">
        <v>3</v>
      </c>
      <c r="G25" s="8">
        <v>6</v>
      </c>
      <c r="H25" s="8">
        <v>1</v>
      </c>
      <c r="I25" s="8">
        <v>2</v>
      </c>
      <c r="J25" s="8">
        <v>2</v>
      </c>
      <c r="K25" s="7" t="s">
        <v>56</v>
      </c>
      <c r="L25" s="8">
        <v>2.8</v>
      </c>
      <c r="M25" s="8">
        <v>0</v>
      </c>
      <c r="N25" s="8">
        <v>0</v>
      </c>
      <c r="O25" s="7" t="s">
        <v>141</v>
      </c>
      <c r="P25" s="7">
        <v>6343</v>
      </c>
      <c r="Q25" s="7">
        <v>40644</v>
      </c>
      <c r="R25" s="7" t="s">
        <v>306</v>
      </c>
      <c r="S25" s="9">
        <v>40734</v>
      </c>
      <c r="T25" s="7">
        <v>0</v>
      </c>
      <c r="U25" s="8" t="s">
        <v>153</v>
      </c>
      <c r="V25" s="8">
        <v>76</v>
      </c>
      <c r="W25" s="7" t="s">
        <v>432</v>
      </c>
      <c r="X25" s="7" t="s">
        <v>171</v>
      </c>
      <c r="Y25" s="8" t="s">
        <v>199</v>
      </c>
      <c r="Z25" s="8" t="s">
        <v>173</v>
      </c>
      <c r="AA25" s="8" t="s">
        <v>431</v>
      </c>
      <c r="AB25" s="8" t="s">
        <v>436</v>
      </c>
      <c r="AC25" s="9">
        <v>40634</v>
      </c>
      <c r="AD25" s="8">
        <v>0</v>
      </c>
      <c r="AE25" s="7"/>
      <c r="AF25" s="7"/>
      <c r="AG25" s="7">
        <v>0</v>
      </c>
      <c r="AH25" s="8"/>
      <c r="AI25" s="8"/>
      <c r="AJ25" s="7"/>
      <c r="AK25" s="7"/>
      <c r="AL25" s="7"/>
      <c r="AM25" s="7" t="s">
        <v>303</v>
      </c>
      <c r="AN25" s="7" t="s">
        <v>219</v>
      </c>
      <c r="AO25" s="7" t="s">
        <v>181</v>
      </c>
      <c r="AP25" s="7">
        <v>3</v>
      </c>
      <c r="AQ25" s="7">
        <v>65</v>
      </c>
      <c r="AR25" s="7" t="s">
        <v>292</v>
      </c>
      <c r="AS25" s="7" t="s">
        <v>307</v>
      </c>
      <c r="AT25" s="7"/>
      <c r="AU25" s="7">
        <v>24.3</v>
      </c>
      <c r="AV25" s="7" t="s">
        <v>402</v>
      </c>
    </row>
    <row r="26" spans="1:48" ht="15.6" x14ac:dyDescent="0.3">
      <c r="A26" s="8">
        <f t="shared" si="0"/>
        <v>25</v>
      </c>
      <c r="B26" s="7">
        <v>8391</v>
      </c>
      <c r="C26" s="7">
        <v>11</v>
      </c>
      <c r="D26" s="7">
        <v>9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7" t="s">
        <v>58</v>
      </c>
      <c r="L26" s="8">
        <v>3</v>
      </c>
      <c r="M26" s="8">
        <v>0</v>
      </c>
      <c r="N26" s="8">
        <v>0</v>
      </c>
      <c r="O26" s="7" t="s">
        <v>141</v>
      </c>
      <c r="P26" s="7" t="s">
        <v>143</v>
      </c>
      <c r="Q26" s="7">
        <v>40674</v>
      </c>
      <c r="R26" s="7" t="s">
        <v>309</v>
      </c>
      <c r="S26" s="9">
        <v>40682</v>
      </c>
      <c r="T26" s="7">
        <f>IF(S26="",0,IF(S26-AC26&lt;=30,1,0))</f>
        <v>1</v>
      </c>
      <c r="U26" s="8" t="s">
        <v>182</v>
      </c>
      <c r="V26" s="8">
        <v>68</v>
      </c>
      <c r="W26" s="7" t="s">
        <v>434</v>
      </c>
      <c r="X26" s="7" t="s">
        <v>177</v>
      </c>
      <c r="Y26" s="8" t="s">
        <v>199</v>
      </c>
      <c r="Z26" s="8" t="s">
        <v>173</v>
      </c>
      <c r="AA26" s="8" t="s">
        <v>431</v>
      </c>
      <c r="AB26" s="8" t="s">
        <v>436</v>
      </c>
      <c r="AC26" s="9">
        <v>40668</v>
      </c>
      <c r="AD26" s="8">
        <v>0</v>
      </c>
      <c r="AE26" s="8"/>
      <c r="AF26" s="7"/>
      <c r="AG26" s="7">
        <f>IF(OR(AH26&lt;&gt;"",AI26&lt;&gt;""),1,0)</f>
        <v>0</v>
      </c>
      <c r="AH26" s="8"/>
      <c r="AI26" s="8"/>
      <c r="AJ26" s="7"/>
      <c r="AK26" s="7"/>
      <c r="AL26" s="7"/>
      <c r="AM26" s="7" t="s">
        <v>303</v>
      </c>
      <c r="AN26" s="7"/>
      <c r="AO26" s="7" t="s">
        <v>181</v>
      </c>
      <c r="AP26" s="7"/>
      <c r="AQ26" s="7"/>
      <c r="AR26" s="7"/>
      <c r="AS26" s="7"/>
      <c r="AT26" s="7"/>
      <c r="AU26" s="7"/>
      <c r="AV26" s="7"/>
    </row>
    <row r="27" spans="1:48" ht="15.6" x14ac:dyDescent="0.3">
      <c r="A27" s="8">
        <f t="shared" si="0"/>
        <v>26</v>
      </c>
      <c r="B27" s="7">
        <v>12516</v>
      </c>
      <c r="C27" s="7">
        <v>11</v>
      </c>
      <c r="D27" s="7"/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7" t="s">
        <v>59</v>
      </c>
      <c r="L27" s="8">
        <v>2</v>
      </c>
      <c r="M27" s="8">
        <v>0</v>
      </c>
      <c r="N27" s="8">
        <v>0</v>
      </c>
      <c r="O27" s="7" t="s">
        <v>141</v>
      </c>
      <c r="P27" s="7">
        <v>12516</v>
      </c>
      <c r="Q27" s="7">
        <v>40738</v>
      </c>
      <c r="R27" s="7" t="s">
        <v>313</v>
      </c>
      <c r="S27" s="9" t="s">
        <v>440</v>
      </c>
      <c r="T27" s="7" t="e">
        <f>IF(S27="",0,IF(S27-AC27&lt;=30,1,0))</f>
        <v>#VALUE!</v>
      </c>
      <c r="U27" s="8" t="s">
        <v>182</v>
      </c>
      <c r="V27" s="8">
        <v>65</v>
      </c>
      <c r="W27" s="7" t="s">
        <v>432</v>
      </c>
      <c r="X27" s="7" t="s">
        <v>177</v>
      </c>
      <c r="Y27" s="8" t="s">
        <v>314</v>
      </c>
      <c r="Z27" s="8" t="s">
        <v>173</v>
      </c>
      <c r="AA27" s="8" t="s">
        <v>431</v>
      </c>
      <c r="AB27" s="8" t="s">
        <v>436</v>
      </c>
      <c r="AC27" s="9">
        <v>40731</v>
      </c>
      <c r="AD27" s="8">
        <v>0</v>
      </c>
      <c r="AE27" s="8"/>
      <c r="AF27" s="7"/>
      <c r="AG27" s="7">
        <f>IF(OR(AH27&lt;&gt;"",AI27&lt;&gt;""),1,0)</f>
        <v>1</v>
      </c>
      <c r="AH27" s="8" t="s">
        <v>174</v>
      </c>
      <c r="AI27" s="8" t="s">
        <v>301</v>
      </c>
      <c r="AJ27" s="7"/>
      <c r="AK27" s="7"/>
      <c r="AL27" s="7"/>
      <c r="AM27" s="7" t="s">
        <v>303</v>
      </c>
      <c r="AN27" s="7" t="s">
        <v>226</v>
      </c>
      <c r="AO27" s="7" t="s">
        <v>176</v>
      </c>
      <c r="AP27" s="7">
        <v>1</v>
      </c>
      <c r="AQ27" s="7">
        <v>12</v>
      </c>
      <c r="AR27" s="7"/>
      <c r="AS27" s="7"/>
      <c r="AT27" s="7"/>
      <c r="AU27" s="7">
        <v>35</v>
      </c>
      <c r="AV27" s="7">
        <v>3</v>
      </c>
    </row>
    <row r="28" spans="1:48" ht="15.6" x14ac:dyDescent="0.3">
      <c r="A28" s="8">
        <f t="shared" si="0"/>
        <v>27</v>
      </c>
      <c r="B28" s="7">
        <v>14143</v>
      </c>
      <c r="C28" s="7">
        <v>11</v>
      </c>
      <c r="D28" s="7" t="s">
        <v>400</v>
      </c>
      <c r="E28" s="8" t="s">
        <v>402</v>
      </c>
      <c r="F28" s="8">
        <v>3</v>
      </c>
      <c r="G28" s="8">
        <v>9</v>
      </c>
      <c r="H28" s="8">
        <v>1</v>
      </c>
      <c r="I28" s="8">
        <v>1</v>
      </c>
      <c r="J28" s="8">
        <v>1</v>
      </c>
      <c r="K28" s="7" t="s">
        <v>60</v>
      </c>
      <c r="L28" s="8">
        <v>2.5</v>
      </c>
      <c r="M28" s="8">
        <v>0</v>
      </c>
      <c r="N28" s="8">
        <v>0</v>
      </c>
      <c r="O28" s="7" t="s">
        <v>141</v>
      </c>
      <c r="P28" s="7">
        <v>14143</v>
      </c>
      <c r="Q28" s="7">
        <v>40774</v>
      </c>
      <c r="R28" s="7" t="s">
        <v>316</v>
      </c>
      <c r="S28" s="9">
        <v>40897</v>
      </c>
      <c r="T28" s="7">
        <v>0</v>
      </c>
      <c r="U28" s="8" t="s">
        <v>182</v>
      </c>
      <c r="V28" s="8">
        <v>53</v>
      </c>
      <c r="W28" s="7" t="s">
        <v>434</v>
      </c>
      <c r="X28" s="7" t="s">
        <v>177</v>
      </c>
      <c r="Y28" s="8" t="s">
        <v>199</v>
      </c>
      <c r="Z28" s="8" t="s">
        <v>173</v>
      </c>
      <c r="AA28" s="8" t="s">
        <v>431</v>
      </c>
      <c r="AB28" s="8" t="s">
        <v>436</v>
      </c>
      <c r="AC28" s="9">
        <v>40767</v>
      </c>
      <c r="AD28" s="8">
        <v>0</v>
      </c>
      <c r="AE28" s="8"/>
      <c r="AF28" s="7"/>
      <c r="AG28" s="7">
        <v>1</v>
      </c>
      <c r="AH28" s="8" t="s">
        <v>174</v>
      </c>
      <c r="AI28" s="8" t="s">
        <v>301</v>
      </c>
      <c r="AJ28" s="7"/>
      <c r="AK28" s="7"/>
      <c r="AL28" s="7"/>
      <c r="AM28" s="7" t="s">
        <v>175</v>
      </c>
      <c r="AN28" s="7" t="s">
        <v>311</v>
      </c>
      <c r="AO28" s="7" t="s">
        <v>181</v>
      </c>
      <c r="AP28" s="7">
        <v>2</v>
      </c>
      <c r="AQ28" s="7">
        <v>29</v>
      </c>
      <c r="AR28" s="7"/>
      <c r="AS28" s="7" t="s">
        <v>317</v>
      </c>
      <c r="AT28" s="7"/>
      <c r="AU28" s="7"/>
      <c r="AV28" s="7"/>
    </row>
    <row r="29" spans="1:48" ht="15.6" x14ac:dyDescent="0.3">
      <c r="A29" s="8">
        <f t="shared" si="0"/>
        <v>28</v>
      </c>
      <c r="B29" s="7">
        <v>3280</v>
      </c>
      <c r="C29" s="7">
        <v>12</v>
      </c>
      <c r="D29" s="7"/>
      <c r="E29" s="8">
        <v>2</v>
      </c>
      <c r="F29" s="8">
        <v>3</v>
      </c>
      <c r="G29" s="8">
        <v>6</v>
      </c>
      <c r="H29" s="8">
        <v>0</v>
      </c>
      <c r="I29" s="8">
        <v>0</v>
      </c>
      <c r="J29" s="8">
        <v>0</v>
      </c>
      <c r="K29" s="7" t="s">
        <v>61</v>
      </c>
      <c r="L29" s="8">
        <v>2</v>
      </c>
      <c r="M29" s="8">
        <v>0</v>
      </c>
      <c r="N29" s="8">
        <v>0</v>
      </c>
      <c r="O29" s="7" t="s">
        <v>144</v>
      </c>
      <c r="P29" s="7">
        <v>3280</v>
      </c>
      <c r="Q29" s="7">
        <v>40963</v>
      </c>
      <c r="R29" s="7" t="s">
        <v>320</v>
      </c>
      <c r="S29" s="9" t="s">
        <v>440</v>
      </c>
      <c r="T29" s="7" t="e">
        <f>IF(S29="",0,IF(S29-AC29&lt;=30,1,0))</f>
        <v>#VALUE!</v>
      </c>
      <c r="U29" s="8" t="s">
        <v>182</v>
      </c>
      <c r="V29" s="8">
        <v>76</v>
      </c>
      <c r="W29" s="7" t="s">
        <v>434</v>
      </c>
      <c r="X29" s="7" t="s">
        <v>171</v>
      </c>
      <c r="Y29" s="8" t="s">
        <v>314</v>
      </c>
      <c r="Z29" s="8" t="s">
        <v>173</v>
      </c>
      <c r="AA29" s="8" t="s">
        <v>431</v>
      </c>
      <c r="AB29" s="8" t="s">
        <v>436</v>
      </c>
      <c r="AC29" s="9">
        <v>40955</v>
      </c>
      <c r="AD29" s="8">
        <v>0</v>
      </c>
      <c r="AE29" s="8"/>
      <c r="AF29" s="7"/>
      <c r="AG29" s="7">
        <f>IF(OR(AH29&lt;&gt;"",AI29&lt;&gt;""),1,0)</f>
        <v>0</v>
      </c>
      <c r="AH29" s="8"/>
      <c r="AI29" s="8"/>
      <c r="AJ29" s="7"/>
      <c r="AK29" s="7"/>
      <c r="AL29" s="7"/>
      <c r="AM29" s="7" t="s">
        <v>191</v>
      </c>
      <c r="AN29" s="7" t="s">
        <v>226</v>
      </c>
      <c r="AO29" s="7" t="s">
        <v>176</v>
      </c>
      <c r="AP29" s="7">
        <v>1</v>
      </c>
      <c r="AQ29" s="7">
        <v>7</v>
      </c>
      <c r="AR29" s="7"/>
      <c r="AS29" s="7"/>
      <c r="AT29" s="7"/>
      <c r="AU29" s="7">
        <v>27.3</v>
      </c>
      <c r="AV29" s="7">
        <v>2</v>
      </c>
    </row>
    <row r="30" spans="1:48" ht="15.6" x14ac:dyDescent="0.3">
      <c r="A30" s="8">
        <f t="shared" si="0"/>
        <v>29</v>
      </c>
      <c r="B30" s="7">
        <v>4928</v>
      </c>
      <c r="C30" s="7">
        <v>12</v>
      </c>
      <c r="D30" s="7" t="s">
        <v>398</v>
      </c>
      <c r="E30" s="8" t="s">
        <v>399</v>
      </c>
      <c r="F30" s="8">
        <v>3</v>
      </c>
      <c r="G30" s="8">
        <v>6</v>
      </c>
      <c r="H30" s="8">
        <v>1</v>
      </c>
      <c r="I30" s="8">
        <v>1</v>
      </c>
      <c r="J30" s="8">
        <v>1</v>
      </c>
      <c r="K30" s="7" t="s">
        <v>62</v>
      </c>
      <c r="L30" s="8">
        <v>4.5</v>
      </c>
      <c r="M30" s="8">
        <v>0</v>
      </c>
      <c r="N30" s="8">
        <v>0</v>
      </c>
      <c r="O30" s="7" t="s">
        <v>144</v>
      </c>
      <c r="P30" s="7">
        <v>4928</v>
      </c>
      <c r="Q30" s="7">
        <v>40984</v>
      </c>
      <c r="R30" s="7" t="s">
        <v>322</v>
      </c>
      <c r="S30" s="9" t="s">
        <v>440</v>
      </c>
      <c r="T30" s="7">
        <v>0</v>
      </c>
      <c r="U30" s="8" t="s">
        <v>182</v>
      </c>
      <c r="V30" s="8">
        <v>81</v>
      </c>
      <c r="W30" s="7" t="s">
        <v>432</v>
      </c>
      <c r="X30" s="7" t="s">
        <v>177</v>
      </c>
      <c r="Y30" s="8" t="s">
        <v>172</v>
      </c>
      <c r="Z30" s="8" t="s">
        <v>173</v>
      </c>
      <c r="AA30" s="8" t="s">
        <v>431</v>
      </c>
      <c r="AB30" s="8" t="s">
        <v>437</v>
      </c>
      <c r="AC30" s="9">
        <v>40977</v>
      </c>
      <c r="AD30" s="8">
        <v>0</v>
      </c>
      <c r="AE30" s="8"/>
      <c r="AF30" s="7"/>
      <c r="AG30" s="7">
        <v>1</v>
      </c>
      <c r="AH30" s="8" t="s">
        <v>174</v>
      </c>
      <c r="AI30" s="8" t="s">
        <v>301</v>
      </c>
      <c r="AJ30" s="7"/>
      <c r="AK30" s="7"/>
      <c r="AL30" s="7"/>
      <c r="AM30" s="7" t="s">
        <v>185</v>
      </c>
      <c r="AN30" s="7" t="s">
        <v>305</v>
      </c>
      <c r="AO30" s="7" t="s">
        <v>176</v>
      </c>
      <c r="AP30" s="7">
        <v>1</v>
      </c>
      <c r="AQ30" s="7">
        <v>33</v>
      </c>
      <c r="AR30" s="7"/>
      <c r="AS30" s="7" t="s">
        <v>323</v>
      </c>
      <c r="AT30" s="7"/>
      <c r="AU30" s="7">
        <v>28.6</v>
      </c>
      <c r="AV30" s="7" t="s">
        <v>402</v>
      </c>
    </row>
    <row r="31" spans="1:48" ht="15.6" x14ac:dyDescent="0.3">
      <c r="A31" s="8">
        <f t="shared" si="0"/>
        <v>30</v>
      </c>
      <c r="B31" s="7">
        <v>6115</v>
      </c>
      <c r="C31" s="7">
        <v>12</v>
      </c>
      <c r="D31" s="7" t="s">
        <v>408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7" t="s">
        <v>63</v>
      </c>
      <c r="L31" s="8">
        <v>7</v>
      </c>
      <c r="M31" s="8">
        <v>0</v>
      </c>
      <c r="N31" s="8">
        <v>0</v>
      </c>
      <c r="O31" s="7" t="s">
        <v>144</v>
      </c>
      <c r="P31" s="7">
        <v>6115</v>
      </c>
      <c r="Q31" s="7">
        <v>41002</v>
      </c>
      <c r="R31" s="7" t="s">
        <v>326</v>
      </c>
      <c r="S31" s="9" t="s">
        <v>440</v>
      </c>
      <c r="T31" s="7">
        <v>0</v>
      </c>
      <c r="U31" s="8" t="s">
        <v>153</v>
      </c>
      <c r="V31" s="8">
        <v>79</v>
      </c>
      <c r="W31" s="7" t="s">
        <v>432</v>
      </c>
      <c r="X31" s="7" t="s">
        <v>171</v>
      </c>
      <c r="Y31" s="8" t="s">
        <v>190</v>
      </c>
      <c r="Z31" s="8" t="s">
        <v>173</v>
      </c>
      <c r="AA31" s="8" t="s">
        <v>431</v>
      </c>
      <c r="AB31" s="8" t="s">
        <v>436</v>
      </c>
      <c r="AC31" s="9">
        <v>40994</v>
      </c>
      <c r="AD31" s="8">
        <v>0</v>
      </c>
      <c r="AE31" s="8"/>
      <c r="AF31" s="7"/>
      <c r="AG31" s="7">
        <v>1</v>
      </c>
      <c r="AH31" s="8" t="s">
        <v>174</v>
      </c>
      <c r="AI31" s="8" t="s">
        <v>301</v>
      </c>
      <c r="AJ31" s="7"/>
      <c r="AK31" s="7"/>
      <c r="AL31" s="7"/>
      <c r="AM31" s="7" t="s">
        <v>180</v>
      </c>
      <c r="AN31" s="7" t="s">
        <v>305</v>
      </c>
      <c r="AO31" s="7" t="s">
        <v>176</v>
      </c>
      <c r="AP31" s="7">
        <v>1</v>
      </c>
      <c r="AQ31" s="7">
        <v>8</v>
      </c>
      <c r="AR31" s="7"/>
      <c r="AS31" s="7"/>
      <c r="AT31" s="7"/>
      <c r="AU31" s="7">
        <v>28</v>
      </c>
      <c r="AV31" s="7" t="s">
        <v>402</v>
      </c>
    </row>
    <row r="32" spans="1:48" ht="15.6" x14ac:dyDescent="0.3">
      <c r="A32" s="8">
        <f t="shared" si="0"/>
        <v>31</v>
      </c>
      <c r="B32" s="7">
        <v>7814</v>
      </c>
      <c r="C32" s="7">
        <v>12</v>
      </c>
      <c r="D32" s="7">
        <v>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7" t="s">
        <v>55</v>
      </c>
      <c r="L32" s="8">
        <v>5</v>
      </c>
      <c r="M32" s="8">
        <v>0</v>
      </c>
      <c r="N32" s="8">
        <v>0</v>
      </c>
      <c r="O32" s="7" t="s">
        <v>141</v>
      </c>
      <c r="P32" s="7" t="s">
        <v>142</v>
      </c>
      <c r="Q32" s="7">
        <v>40576</v>
      </c>
      <c r="R32" s="7" t="s">
        <v>304</v>
      </c>
      <c r="S32" s="9">
        <v>41587</v>
      </c>
      <c r="T32" s="7">
        <f>IF(S32="",0,IF(S32-AC32&lt;=30,1,0))</f>
        <v>0</v>
      </c>
      <c r="U32" s="8" t="s">
        <v>182</v>
      </c>
      <c r="V32" s="8">
        <v>52</v>
      </c>
      <c r="W32" s="7" t="s">
        <v>432</v>
      </c>
      <c r="X32" s="7" t="s">
        <v>171</v>
      </c>
      <c r="Y32" s="8" t="s">
        <v>172</v>
      </c>
      <c r="Z32" s="8" t="s">
        <v>173</v>
      </c>
      <c r="AA32" s="8" t="s">
        <v>431</v>
      </c>
      <c r="AB32" s="8" t="s">
        <v>437</v>
      </c>
      <c r="AC32" s="9">
        <v>40571</v>
      </c>
      <c r="AD32" s="8">
        <v>0</v>
      </c>
      <c r="AE32" s="8"/>
      <c r="AF32" s="7"/>
      <c r="AG32" s="7">
        <f>IF(OR(AH32&lt;&gt;"",AI32&lt;&gt;""),1,0)</f>
        <v>1</v>
      </c>
      <c r="AH32" s="8" t="s">
        <v>174</v>
      </c>
      <c r="AI32" s="8" t="s">
        <v>301</v>
      </c>
      <c r="AJ32" s="7"/>
      <c r="AK32" s="7"/>
      <c r="AL32" s="7"/>
      <c r="AM32" s="7" t="s">
        <v>189</v>
      </c>
      <c r="AN32" s="7" t="s">
        <v>226</v>
      </c>
      <c r="AO32" s="7" t="s">
        <v>176</v>
      </c>
      <c r="AP32" s="7">
        <v>1</v>
      </c>
      <c r="AQ32" s="7">
        <v>10</v>
      </c>
      <c r="AR32" s="7"/>
      <c r="AS32" s="7"/>
      <c r="AT32" s="7"/>
      <c r="AU32" s="7">
        <v>40</v>
      </c>
      <c r="AV32" s="7">
        <v>3</v>
      </c>
    </row>
    <row r="33" spans="1:48" ht="15.6" x14ac:dyDescent="0.3">
      <c r="A33" s="8">
        <f t="shared" si="0"/>
        <v>32</v>
      </c>
      <c r="B33" s="7">
        <v>7947</v>
      </c>
      <c r="C33" s="7">
        <v>12</v>
      </c>
      <c r="D33" s="7" t="s">
        <v>28</v>
      </c>
      <c r="E33" s="8" t="s">
        <v>402</v>
      </c>
      <c r="F33" s="8">
        <v>3</v>
      </c>
      <c r="G33" s="8">
        <v>9</v>
      </c>
      <c r="H33" s="8">
        <v>1</v>
      </c>
      <c r="I33" s="8">
        <v>2</v>
      </c>
      <c r="J33" s="8">
        <v>2</v>
      </c>
      <c r="K33" s="7" t="s">
        <v>64</v>
      </c>
      <c r="L33" s="8">
        <v>5.5</v>
      </c>
      <c r="M33" s="8">
        <v>0</v>
      </c>
      <c r="N33" s="8">
        <v>0</v>
      </c>
      <c r="O33" s="7" t="s">
        <v>144</v>
      </c>
      <c r="P33" s="7">
        <v>7947</v>
      </c>
      <c r="Q33" s="7">
        <v>41030</v>
      </c>
      <c r="R33" s="7" t="s">
        <v>330</v>
      </c>
      <c r="S33" s="9" t="s">
        <v>440</v>
      </c>
      <c r="T33" s="7">
        <v>0</v>
      </c>
      <c r="U33" s="8" t="s">
        <v>182</v>
      </c>
      <c r="V33" s="8">
        <v>65</v>
      </c>
      <c r="W33" s="7" t="s">
        <v>432</v>
      </c>
      <c r="X33" s="7" t="s">
        <v>177</v>
      </c>
      <c r="Y33" s="8" t="s">
        <v>205</v>
      </c>
      <c r="Z33" s="8" t="s">
        <v>173</v>
      </c>
      <c r="AA33" s="8" t="s">
        <v>431</v>
      </c>
      <c r="AB33" s="8" t="s">
        <v>435</v>
      </c>
      <c r="AC33" s="9">
        <v>41019</v>
      </c>
      <c r="AD33" s="8">
        <v>0</v>
      </c>
      <c r="AE33" s="8"/>
      <c r="AF33" s="7"/>
      <c r="AG33" s="7">
        <v>1</v>
      </c>
      <c r="AH33" s="8" t="s">
        <v>174</v>
      </c>
      <c r="AI33" s="8"/>
      <c r="AJ33" s="7"/>
      <c r="AK33" s="7"/>
      <c r="AL33" s="7"/>
      <c r="AM33" s="7" t="s">
        <v>191</v>
      </c>
      <c r="AN33" s="7" t="s">
        <v>219</v>
      </c>
      <c r="AO33" s="7" t="s">
        <v>181</v>
      </c>
      <c r="AP33" s="7">
        <v>1</v>
      </c>
      <c r="AQ33" s="7">
        <v>11</v>
      </c>
      <c r="AR33" s="7"/>
      <c r="AS33" s="7"/>
      <c r="AT33" s="7"/>
      <c r="AU33" s="7">
        <v>27</v>
      </c>
      <c r="AV33" s="7"/>
    </row>
    <row r="34" spans="1:48" ht="15.6" x14ac:dyDescent="0.3">
      <c r="A34" s="8">
        <f t="shared" si="0"/>
        <v>33</v>
      </c>
      <c r="B34" s="7">
        <v>11355</v>
      </c>
      <c r="C34" s="7">
        <v>12</v>
      </c>
      <c r="D34" s="7" t="s">
        <v>18</v>
      </c>
      <c r="E34" s="8" t="s">
        <v>402</v>
      </c>
      <c r="F34" s="8">
        <v>3</v>
      </c>
      <c r="G34" s="8">
        <v>9</v>
      </c>
      <c r="H34" s="8">
        <v>1</v>
      </c>
      <c r="I34" s="8">
        <v>1</v>
      </c>
      <c r="J34" s="8">
        <v>1</v>
      </c>
      <c r="K34" s="7" t="s">
        <v>65</v>
      </c>
      <c r="L34" s="8">
        <v>2.5</v>
      </c>
      <c r="M34" s="8">
        <v>0</v>
      </c>
      <c r="N34" s="8">
        <v>0</v>
      </c>
      <c r="O34" s="7" t="s">
        <v>144</v>
      </c>
      <c r="P34" s="7">
        <v>11355</v>
      </c>
      <c r="Q34" s="7">
        <v>41080</v>
      </c>
      <c r="R34" s="7" t="s">
        <v>331</v>
      </c>
      <c r="S34" s="9" t="s">
        <v>440</v>
      </c>
      <c r="T34" s="7">
        <v>0</v>
      </c>
      <c r="U34" s="8" t="s">
        <v>182</v>
      </c>
      <c r="V34" s="8">
        <v>59</v>
      </c>
      <c r="W34" s="7" t="s">
        <v>432</v>
      </c>
      <c r="X34" s="7" t="s">
        <v>171</v>
      </c>
      <c r="Y34" s="8" t="s">
        <v>199</v>
      </c>
      <c r="Z34" s="8" t="s">
        <v>173</v>
      </c>
      <c r="AA34" s="8" t="s">
        <v>431</v>
      </c>
      <c r="AB34" s="8" t="s">
        <v>436</v>
      </c>
      <c r="AC34" s="9">
        <v>41071</v>
      </c>
      <c r="AD34" s="8">
        <v>0</v>
      </c>
      <c r="AE34" s="8"/>
      <c r="AF34" s="7"/>
      <c r="AG34" s="7">
        <v>1</v>
      </c>
      <c r="AH34" s="8" t="s">
        <v>174</v>
      </c>
      <c r="AI34" s="8" t="s">
        <v>174</v>
      </c>
      <c r="AJ34" s="7"/>
      <c r="AK34" s="7"/>
      <c r="AL34" s="7"/>
      <c r="AM34" s="7" t="s">
        <v>299</v>
      </c>
      <c r="AN34" s="7" t="s">
        <v>246</v>
      </c>
      <c r="AO34" s="7" t="s">
        <v>176</v>
      </c>
      <c r="AP34" s="7">
        <v>1</v>
      </c>
      <c r="AQ34" s="7">
        <v>8</v>
      </c>
      <c r="AR34" s="7"/>
      <c r="AS34" s="7"/>
      <c r="AT34" s="7"/>
      <c r="AU34" s="7">
        <v>25</v>
      </c>
      <c r="AV34" s="7" t="s">
        <v>402</v>
      </c>
    </row>
    <row r="35" spans="1:48" ht="15.6" x14ac:dyDescent="0.3">
      <c r="A35" s="8">
        <f t="shared" ref="A35:A54" si="1">A34+1</f>
        <v>34</v>
      </c>
      <c r="B35" s="7">
        <v>12590</v>
      </c>
      <c r="C35" s="7">
        <v>12</v>
      </c>
      <c r="D35" s="7" t="s">
        <v>407</v>
      </c>
      <c r="E35" s="8" t="s">
        <v>402</v>
      </c>
      <c r="F35" s="8">
        <v>3</v>
      </c>
      <c r="G35" s="8">
        <v>9</v>
      </c>
      <c r="H35" s="8">
        <v>1</v>
      </c>
      <c r="I35" s="8">
        <v>1</v>
      </c>
      <c r="J35" s="8">
        <v>1</v>
      </c>
      <c r="K35" s="7" t="s">
        <v>66</v>
      </c>
      <c r="L35" s="8">
        <v>1.5</v>
      </c>
      <c r="M35" s="8">
        <v>0</v>
      </c>
      <c r="N35" s="8">
        <v>1</v>
      </c>
      <c r="O35" s="7" t="s">
        <v>144</v>
      </c>
      <c r="P35" s="7">
        <v>12590</v>
      </c>
      <c r="Q35" s="7">
        <v>41098</v>
      </c>
      <c r="R35" s="7" t="s">
        <v>332</v>
      </c>
      <c r="S35" s="9" t="s">
        <v>415</v>
      </c>
      <c r="T35" s="7">
        <v>0</v>
      </c>
      <c r="U35" s="8" t="s">
        <v>153</v>
      </c>
      <c r="V35" s="8">
        <v>68</v>
      </c>
      <c r="W35" s="7" t="s">
        <v>432</v>
      </c>
      <c r="X35" s="7" t="s">
        <v>211</v>
      </c>
      <c r="Y35" s="8" t="s">
        <v>315</v>
      </c>
      <c r="Z35" s="8" t="s">
        <v>173</v>
      </c>
      <c r="AA35" s="8" t="s">
        <v>431</v>
      </c>
      <c r="AB35" s="8" t="s">
        <v>436</v>
      </c>
      <c r="AC35" s="9">
        <v>41093</v>
      </c>
      <c r="AD35" s="8">
        <v>0</v>
      </c>
      <c r="AE35" s="8"/>
      <c r="AF35" s="7"/>
      <c r="AG35" s="7">
        <v>0</v>
      </c>
      <c r="AH35" s="8"/>
      <c r="AI35" s="8"/>
      <c r="AJ35" s="7"/>
      <c r="AK35" s="7"/>
      <c r="AL35" s="7"/>
      <c r="AM35" s="7" t="s">
        <v>180</v>
      </c>
      <c r="AN35" s="7"/>
      <c r="AO35" s="7" t="s">
        <v>181</v>
      </c>
      <c r="AP35" s="7"/>
      <c r="AQ35" s="7"/>
      <c r="AR35" s="7"/>
      <c r="AS35" s="7"/>
      <c r="AT35" s="7"/>
      <c r="AU35" s="7"/>
      <c r="AV35" s="7"/>
    </row>
    <row r="36" spans="1:48" ht="15.6" x14ac:dyDescent="0.3">
      <c r="A36" s="8">
        <f t="shared" si="1"/>
        <v>35</v>
      </c>
      <c r="B36" s="7">
        <v>12824</v>
      </c>
      <c r="C36" s="7">
        <v>12</v>
      </c>
      <c r="D36" s="7" t="s">
        <v>401</v>
      </c>
      <c r="E36" s="8" t="s">
        <v>399</v>
      </c>
      <c r="F36" s="8">
        <v>3</v>
      </c>
      <c r="G36" s="8">
        <v>6</v>
      </c>
      <c r="H36" s="8">
        <v>1</v>
      </c>
      <c r="I36" s="8">
        <v>1</v>
      </c>
      <c r="J36" s="8">
        <v>1</v>
      </c>
      <c r="K36" s="7" t="s">
        <v>67</v>
      </c>
      <c r="L36" s="8">
        <v>3</v>
      </c>
      <c r="M36" s="8">
        <v>0</v>
      </c>
      <c r="N36" s="8">
        <v>0</v>
      </c>
      <c r="O36" s="7" t="s">
        <v>144</v>
      </c>
      <c r="P36" s="7">
        <v>12824</v>
      </c>
      <c r="Q36" s="7">
        <v>41101</v>
      </c>
      <c r="R36" s="7" t="s">
        <v>333</v>
      </c>
      <c r="S36" s="9">
        <v>41124</v>
      </c>
      <c r="T36" s="7">
        <v>1</v>
      </c>
      <c r="U36" s="8" t="s">
        <v>153</v>
      </c>
      <c r="V36" s="8">
        <v>76</v>
      </c>
      <c r="W36" s="7" t="s">
        <v>434</v>
      </c>
      <c r="X36" s="7" t="s">
        <v>171</v>
      </c>
      <c r="Y36" s="8" t="s">
        <v>190</v>
      </c>
      <c r="Z36" s="8" t="s">
        <v>173</v>
      </c>
      <c r="AA36" s="8" t="s">
        <v>431</v>
      </c>
      <c r="AB36" s="8" t="s">
        <v>436</v>
      </c>
      <c r="AC36" s="9">
        <v>41095</v>
      </c>
      <c r="AD36" s="8">
        <v>0</v>
      </c>
      <c r="AE36" s="8"/>
      <c r="AF36" s="7"/>
      <c r="AG36" s="7">
        <v>0</v>
      </c>
      <c r="AH36" s="8"/>
      <c r="AI36" s="8"/>
      <c r="AJ36" s="7"/>
      <c r="AK36" s="7"/>
      <c r="AL36" s="7"/>
      <c r="AM36" s="7" t="s">
        <v>189</v>
      </c>
      <c r="AN36" s="7" t="s">
        <v>218</v>
      </c>
      <c r="AO36" s="7" t="s">
        <v>181</v>
      </c>
      <c r="AP36" s="7">
        <v>1</v>
      </c>
      <c r="AQ36" s="7">
        <v>28</v>
      </c>
      <c r="AR36" s="7" t="s">
        <v>334</v>
      </c>
      <c r="AS36" s="7" t="s">
        <v>335</v>
      </c>
      <c r="AT36" s="7"/>
      <c r="AU36" s="7">
        <v>27.1</v>
      </c>
      <c r="AV36" s="7" t="s">
        <v>399</v>
      </c>
    </row>
    <row r="37" spans="1:48" ht="15.6" x14ac:dyDescent="0.3">
      <c r="A37" s="8">
        <f t="shared" si="1"/>
        <v>36</v>
      </c>
      <c r="B37" s="7">
        <v>17276</v>
      </c>
      <c r="C37" s="7">
        <v>12</v>
      </c>
      <c r="D37" s="7" t="s">
        <v>396</v>
      </c>
      <c r="E37" s="8" t="s">
        <v>402</v>
      </c>
      <c r="F37" s="8">
        <v>3</v>
      </c>
      <c r="G37" s="8">
        <v>9</v>
      </c>
      <c r="H37" s="8">
        <v>2</v>
      </c>
      <c r="I37" s="8">
        <v>1</v>
      </c>
      <c r="J37" s="8">
        <v>2</v>
      </c>
      <c r="K37" s="7" t="s">
        <v>68</v>
      </c>
      <c r="L37" s="8">
        <v>2.2000000000000002</v>
      </c>
      <c r="M37" s="8">
        <v>0</v>
      </c>
      <c r="N37" s="8">
        <v>0</v>
      </c>
      <c r="O37" s="7" t="s">
        <v>144</v>
      </c>
      <c r="P37" s="7">
        <v>17276</v>
      </c>
      <c r="Q37" s="7">
        <v>41191</v>
      </c>
      <c r="R37" s="7" t="s">
        <v>338</v>
      </c>
      <c r="S37" s="9" t="s">
        <v>440</v>
      </c>
      <c r="T37" s="7">
        <v>0</v>
      </c>
      <c r="U37" s="8" t="s">
        <v>182</v>
      </c>
      <c r="V37" s="8">
        <v>59</v>
      </c>
      <c r="W37" s="7" t="s">
        <v>434</v>
      </c>
      <c r="X37" s="7" t="s">
        <v>171</v>
      </c>
      <c r="Y37" s="8" t="s">
        <v>190</v>
      </c>
      <c r="Z37" s="8" t="s">
        <v>173</v>
      </c>
      <c r="AA37" s="8" t="s">
        <v>431</v>
      </c>
      <c r="AB37" s="8" t="s">
        <v>436</v>
      </c>
      <c r="AC37" s="9">
        <v>41184</v>
      </c>
      <c r="AD37" s="8">
        <v>0</v>
      </c>
      <c r="AE37" s="8"/>
      <c r="AF37" s="7"/>
      <c r="AG37" s="7">
        <v>1</v>
      </c>
      <c r="AH37" s="8" t="s">
        <v>174</v>
      </c>
      <c r="AI37" s="8"/>
      <c r="AJ37" s="7"/>
      <c r="AK37" s="7"/>
      <c r="AL37" s="7"/>
      <c r="AM37" s="7" t="s">
        <v>191</v>
      </c>
      <c r="AN37" s="7" t="s">
        <v>226</v>
      </c>
      <c r="AO37" s="7" t="s">
        <v>176</v>
      </c>
      <c r="AP37" s="7">
        <v>1</v>
      </c>
      <c r="AQ37" s="7">
        <v>8</v>
      </c>
      <c r="AR37" s="7"/>
      <c r="AS37" s="7"/>
      <c r="AT37" s="7"/>
      <c r="AU37" s="7">
        <v>30.4</v>
      </c>
      <c r="AV37" s="7" t="s">
        <v>399</v>
      </c>
    </row>
    <row r="38" spans="1:48" ht="15.6" x14ac:dyDescent="0.3">
      <c r="A38" s="8">
        <f t="shared" si="1"/>
        <v>37</v>
      </c>
      <c r="B38" s="7">
        <v>1053</v>
      </c>
      <c r="C38" s="7">
        <v>13</v>
      </c>
      <c r="D38" s="7" t="s">
        <v>29</v>
      </c>
      <c r="E38" s="8" t="s">
        <v>402</v>
      </c>
      <c r="F38" s="8">
        <v>3</v>
      </c>
      <c r="G38" s="8">
        <v>9</v>
      </c>
      <c r="H38" s="8">
        <v>1</v>
      </c>
      <c r="I38" s="8">
        <v>1</v>
      </c>
      <c r="J38" s="8">
        <v>1</v>
      </c>
      <c r="K38" s="7" t="s">
        <v>69</v>
      </c>
      <c r="L38" s="8">
        <v>8</v>
      </c>
      <c r="M38" s="8">
        <v>0</v>
      </c>
      <c r="N38" s="8">
        <v>0</v>
      </c>
      <c r="O38" s="7" t="s">
        <v>145</v>
      </c>
      <c r="P38" s="7">
        <v>1053</v>
      </c>
      <c r="Q38" s="7">
        <v>41298</v>
      </c>
      <c r="R38" s="7" t="s">
        <v>345</v>
      </c>
      <c r="S38" s="9">
        <v>41782</v>
      </c>
      <c r="T38" s="7">
        <v>0</v>
      </c>
      <c r="U38" s="8" t="s">
        <v>182</v>
      </c>
      <c r="V38" s="8">
        <v>74</v>
      </c>
      <c r="W38" s="7" t="s">
        <v>433</v>
      </c>
      <c r="X38" s="7" t="s">
        <v>177</v>
      </c>
      <c r="Y38" s="8" t="s">
        <v>274</v>
      </c>
      <c r="Z38" s="8" t="s">
        <v>173</v>
      </c>
      <c r="AA38" s="8" t="s">
        <v>431</v>
      </c>
      <c r="AB38" s="8" t="s">
        <v>437</v>
      </c>
      <c r="AC38" s="9">
        <v>41292</v>
      </c>
      <c r="AD38" s="8">
        <v>0</v>
      </c>
      <c r="AE38" s="8"/>
      <c r="AF38" s="7"/>
      <c r="AG38" s="7">
        <v>0</v>
      </c>
      <c r="AH38" s="8"/>
      <c r="AI38" s="8"/>
      <c r="AJ38" s="7"/>
      <c r="AK38" s="7"/>
      <c r="AL38" s="7" t="s">
        <v>174</v>
      </c>
      <c r="AM38" s="7" t="s">
        <v>180</v>
      </c>
      <c r="AN38" s="7" t="s">
        <v>219</v>
      </c>
      <c r="AO38" s="7" t="s">
        <v>181</v>
      </c>
      <c r="AP38" s="7">
        <v>1</v>
      </c>
      <c r="AQ38" s="7">
        <v>17</v>
      </c>
      <c r="AR38" s="7"/>
      <c r="AS38" s="7" t="s">
        <v>346</v>
      </c>
      <c r="AT38" s="7"/>
      <c r="AU38" s="7">
        <v>30</v>
      </c>
      <c r="AV38" s="7" t="s">
        <v>402</v>
      </c>
    </row>
    <row r="39" spans="1:48" ht="15.6" x14ac:dyDescent="0.3">
      <c r="A39" s="8">
        <f t="shared" si="1"/>
        <v>38</v>
      </c>
      <c r="B39" s="7">
        <v>3537</v>
      </c>
      <c r="C39" s="7">
        <v>13</v>
      </c>
      <c r="D39" s="7" t="s">
        <v>398</v>
      </c>
      <c r="E39" s="8" t="s">
        <v>399</v>
      </c>
      <c r="F39" s="8">
        <v>3</v>
      </c>
      <c r="G39" s="8">
        <v>6</v>
      </c>
      <c r="H39" s="8">
        <v>1</v>
      </c>
      <c r="I39" s="8">
        <v>1</v>
      </c>
      <c r="J39" s="8">
        <v>1</v>
      </c>
      <c r="K39" s="7" t="s">
        <v>70</v>
      </c>
      <c r="L39" s="8">
        <v>1.2</v>
      </c>
      <c r="M39" s="8">
        <v>0</v>
      </c>
      <c r="N39" s="8">
        <v>0</v>
      </c>
      <c r="O39" s="7" t="s">
        <v>145</v>
      </c>
      <c r="P39" s="7">
        <v>3537</v>
      </c>
      <c r="Q39" s="7">
        <v>41338</v>
      </c>
      <c r="R39" s="7" t="s">
        <v>347</v>
      </c>
      <c r="S39" s="9" t="s">
        <v>440</v>
      </c>
      <c r="T39" s="7">
        <v>0</v>
      </c>
      <c r="U39" s="8" t="s">
        <v>182</v>
      </c>
      <c r="V39" s="8">
        <v>70</v>
      </c>
      <c r="W39" s="7" t="s">
        <v>433</v>
      </c>
      <c r="X39" s="7" t="s">
        <v>177</v>
      </c>
      <c r="Y39" s="8" t="s">
        <v>199</v>
      </c>
      <c r="Z39" s="8" t="s">
        <v>173</v>
      </c>
      <c r="AA39" s="8" t="s">
        <v>431</v>
      </c>
      <c r="AB39" s="8" t="s">
        <v>436</v>
      </c>
      <c r="AC39" s="9">
        <v>41327</v>
      </c>
      <c r="AD39" s="8">
        <v>0</v>
      </c>
      <c r="AE39" s="8"/>
      <c r="AF39" s="7"/>
      <c r="AG39" s="7">
        <v>0</v>
      </c>
      <c r="AH39" s="8"/>
      <c r="AI39" s="8"/>
      <c r="AJ39" s="7"/>
      <c r="AK39" s="7"/>
      <c r="AL39" s="7"/>
      <c r="AM39" s="7" t="s">
        <v>184</v>
      </c>
      <c r="AN39" s="7" t="s">
        <v>348</v>
      </c>
      <c r="AO39" s="7" t="s">
        <v>176</v>
      </c>
      <c r="AP39" s="7">
        <v>2</v>
      </c>
      <c r="AQ39" s="7">
        <v>9</v>
      </c>
      <c r="AR39" s="7"/>
      <c r="AS39" s="7" t="s">
        <v>349</v>
      </c>
      <c r="AT39" s="7"/>
      <c r="AU39" s="7">
        <v>35.799999999999997</v>
      </c>
      <c r="AV39" s="7"/>
    </row>
    <row r="40" spans="1:48" ht="15.6" x14ac:dyDescent="0.3">
      <c r="A40" s="8">
        <f t="shared" si="1"/>
        <v>39</v>
      </c>
      <c r="B40" s="7">
        <v>7074</v>
      </c>
      <c r="C40" s="7">
        <v>13</v>
      </c>
      <c r="D40" s="7" t="s">
        <v>401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7" t="s">
        <v>72</v>
      </c>
      <c r="L40" s="8">
        <v>2</v>
      </c>
      <c r="M40" s="8">
        <v>0</v>
      </c>
      <c r="N40" s="8">
        <v>0</v>
      </c>
      <c r="O40" s="7" t="s">
        <v>145</v>
      </c>
      <c r="P40" s="7">
        <v>7074</v>
      </c>
      <c r="Q40" s="7">
        <v>41387</v>
      </c>
      <c r="R40" s="7" t="s">
        <v>353</v>
      </c>
      <c r="S40" s="9" t="s">
        <v>440</v>
      </c>
      <c r="T40" s="7">
        <v>0</v>
      </c>
      <c r="U40" s="8" t="s">
        <v>153</v>
      </c>
      <c r="V40" s="8">
        <v>72</v>
      </c>
      <c r="W40" s="7" t="s">
        <v>432</v>
      </c>
      <c r="X40" s="7" t="s">
        <v>177</v>
      </c>
      <c r="Y40" s="8" t="s">
        <v>199</v>
      </c>
      <c r="Z40" s="8" t="s">
        <v>173</v>
      </c>
      <c r="AA40" s="8" t="s">
        <v>431</v>
      </c>
      <c r="AB40" s="8" t="s">
        <v>436</v>
      </c>
      <c r="AC40" s="9">
        <v>41380</v>
      </c>
      <c r="AD40" s="8">
        <v>0</v>
      </c>
      <c r="AE40" s="8"/>
      <c r="AF40" s="7"/>
      <c r="AG40" s="7">
        <v>0</v>
      </c>
      <c r="AH40" s="8"/>
      <c r="AI40" s="8"/>
      <c r="AJ40" s="7"/>
      <c r="AK40" s="7"/>
      <c r="AL40" s="7"/>
      <c r="AM40" s="7" t="s">
        <v>180</v>
      </c>
      <c r="AN40" s="7" t="s">
        <v>352</v>
      </c>
      <c r="AO40" s="7" t="s">
        <v>181</v>
      </c>
      <c r="AP40" s="7">
        <v>2</v>
      </c>
      <c r="AQ40" s="7">
        <v>28</v>
      </c>
      <c r="AR40" s="7"/>
      <c r="AS40" s="7"/>
      <c r="AT40" s="7"/>
      <c r="AU40" s="7">
        <v>26.1</v>
      </c>
      <c r="AV40" s="7"/>
    </row>
    <row r="41" spans="1:48" ht="15.6" x14ac:dyDescent="0.3">
      <c r="A41" s="8">
        <f t="shared" si="1"/>
        <v>40</v>
      </c>
      <c r="B41" s="7">
        <v>8242</v>
      </c>
      <c r="C41" s="7">
        <v>13</v>
      </c>
      <c r="D41" s="7" t="s">
        <v>400</v>
      </c>
      <c r="E41" s="8" t="s">
        <v>402</v>
      </c>
      <c r="F41" s="8">
        <v>3</v>
      </c>
      <c r="G41" s="8">
        <v>9</v>
      </c>
      <c r="H41" s="8">
        <v>1</v>
      </c>
      <c r="I41" s="8">
        <v>1</v>
      </c>
      <c r="J41" s="8">
        <v>1</v>
      </c>
      <c r="K41" s="7" t="s">
        <v>73</v>
      </c>
      <c r="L41" s="8">
        <v>2</v>
      </c>
      <c r="M41" s="8">
        <v>0</v>
      </c>
      <c r="N41" s="8">
        <v>0</v>
      </c>
      <c r="O41" s="7" t="s">
        <v>145</v>
      </c>
      <c r="P41" s="7">
        <v>8242</v>
      </c>
      <c r="Q41" s="7">
        <v>41402</v>
      </c>
      <c r="R41" s="7" t="s">
        <v>356</v>
      </c>
      <c r="S41" s="9" t="s">
        <v>440</v>
      </c>
      <c r="T41" s="7">
        <v>0</v>
      </c>
      <c r="U41" s="8" t="s">
        <v>153</v>
      </c>
      <c r="V41" s="8">
        <v>63</v>
      </c>
      <c r="W41" s="7" t="s">
        <v>433</v>
      </c>
      <c r="X41" s="7" t="s">
        <v>177</v>
      </c>
      <c r="Y41" s="8" t="s">
        <v>315</v>
      </c>
      <c r="Z41" s="8" t="s">
        <v>173</v>
      </c>
      <c r="AA41" s="8" t="s">
        <v>431</v>
      </c>
      <c r="AB41" s="8" t="s">
        <v>436</v>
      </c>
      <c r="AC41" s="9">
        <v>41396</v>
      </c>
      <c r="AD41" s="8">
        <v>0</v>
      </c>
      <c r="AE41" s="8"/>
      <c r="AF41" s="7"/>
      <c r="AG41" s="7">
        <v>0</v>
      </c>
      <c r="AH41" s="8"/>
      <c r="AI41" s="8"/>
      <c r="AJ41" s="7"/>
      <c r="AK41" s="7"/>
      <c r="AL41" s="7" t="s">
        <v>174</v>
      </c>
      <c r="AM41" s="7" t="s">
        <v>184</v>
      </c>
      <c r="AN41" s="7" t="s">
        <v>246</v>
      </c>
      <c r="AO41" s="7" t="s">
        <v>176</v>
      </c>
      <c r="AP41" s="7">
        <v>1</v>
      </c>
      <c r="AQ41" s="7">
        <v>9</v>
      </c>
      <c r="AR41" s="7"/>
      <c r="AS41" s="7"/>
      <c r="AT41" s="7"/>
      <c r="AU41" s="7">
        <v>26.5</v>
      </c>
      <c r="AV41" s="7" t="s">
        <v>402</v>
      </c>
    </row>
    <row r="42" spans="1:48" ht="15.6" x14ac:dyDescent="0.3">
      <c r="A42" s="8">
        <f t="shared" si="1"/>
        <v>41</v>
      </c>
      <c r="B42" s="7">
        <v>10443</v>
      </c>
      <c r="C42" s="7">
        <v>13</v>
      </c>
      <c r="D42" s="7" t="s">
        <v>408</v>
      </c>
      <c r="E42" s="8" t="s">
        <v>399</v>
      </c>
      <c r="F42" s="8">
        <v>3</v>
      </c>
      <c r="G42" s="8">
        <v>6</v>
      </c>
      <c r="H42" s="8">
        <v>1</v>
      </c>
      <c r="I42" s="8">
        <v>1</v>
      </c>
      <c r="J42" s="8">
        <v>1</v>
      </c>
      <c r="K42" s="7" t="s">
        <v>74</v>
      </c>
      <c r="L42" s="8">
        <v>3</v>
      </c>
      <c r="M42" s="8">
        <v>0</v>
      </c>
      <c r="N42" s="8">
        <v>0</v>
      </c>
      <c r="O42" s="7" t="s">
        <v>145</v>
      </c>
      <c r="P42" s="7">
        <v>10443</v>
      </c>
      <c r="Q42" s="7">
        <v>41438</v>
      </c>
      <c r="R42" s="7" t="s">
        <v>357</v>
      </c>
      <c r="S42" s="9" t="s">
        <v>440</v>
      </c>
      <c r="T42" s="7">
        <v>0</v>
      </c>
      <c r="U42" s="8" t="s">
        <v>153</v>
      </c>
      <c r="V42" s="8">
        <v>67</v>
      </c>
      <c r="W42" s="7" t="s">
        <v>439</v>
      </c>
      <c r="X42" s="7" t="s">
        <v>211</v>
      </c>
      <c r="Y42" s="8" t="s">
        <v>315</v>
      </c>
      <c r="Z42" s="8" t="s">
        <v>173</v>
      </c>
      <c r="AA42" s="8" t="s">
        <v>431</v>
      </c>
      <c r="AB42" s="8" t="s">
        <v>436</v>
      </c>
      <c r="AC42" s="9">
        <v>41430</v>
      </c>
      <c r="AD42" s="8">
        <v>0</v>
      </c>
      <c r="AE42" s="8"/>
      <c r="AF42" s="7"/>
      <c r="AG42" s="7">
        <v>0</v>
      </c>
      <c r="AH42" s="8"/>
      <c r="AI42" s="8"/>
      <c r="AJ42" s="7"/>
      <c r="AK42" s="7"/>
      <c r="AL42" s="7"/>
      <c r="AM42" s="7" t="s">
        <v>189</v>
      </c>
      <c r="AN42" s="7" t="s">
        <v>310</v>
      </c>
      <c r="AO42" s="7" t="s">
        <v>181</v>
      </c>
      <c r="AP42" s="7">
        <v>2</v>
      </c>
      <c r="AQ42" s="7">
        <v>11</v>
      </c>
      <c r="AR42" s="7"/>
      <c r="AS42" s="7"/>
      <c r="AT42" s="7"/>
      <c r="AU42" s="7">
        <v>21</v>
      </c>
      <c r="AV42" s="7" t="s">
        <v>402</v>
      </c>
    </row>
    <row r="43" spans="1:48" ht="15.6" x14ac:dyDescent="0.3">
      <c r="A43" s="8">
        <f t="shared" si="1"/>
        <v>42</v>
      </c>
      <c r="B43" s="7">
        <v>13313</v>
      </c>
      <c r="C43" s="7">
        <v>13</v>
      </c>
      <c r="D43" s="7"/>
      <c r="E43" s="8">
        <v>1</v>
      </c>
      <c r="F43" s="8">
        <v>1</v>
      </c>
      <c r="G43" s="8">
        <v>1</v>
      </c>
      <c r="H43" s="8">
        <v>0</v>
      </c>
      <c r="I43" s="8">
        <v>0</v>
      </c>
      <c r="J43" s="8">
        <v>0</v>
      </c>
      <c r="K43" s="7" t="s">
        <v>76</v>
      </c>
      <c r="L43" s="8">
        <v>3.5</v>
      </c>
      <c r="M43" s="8">
        <v>0</v>
      </c>
      <c r="N43" s="8">
        <v>0</v>
      </c>
      <c r="O43" s="7" t="s">
        <v>145</v>
      </c>
      <c r="P43" s="7">
        <v>13313</v>
      </c>
      <c r="Q43" s="7">
        <v>41484</v>
      </c>
      <c r="R43" s="7" t="s">
        <v>361</v>
      </c>
      <c r="S43" s="9" t="s">
        <v>440</v>
      </c>
      <c r="T43" s="7" t="e">
        <f>IF(S43="",0,IF(S43-AC43&lt;=30,1,0))</f>
        <v>#VALUE!</v>
      </c>
      <c r="U43" s="8" t="s">
        <v>182</v>
      </c>
      <c r="V43" s="8">
        <v>74</v>
      </c>
      <c r="W43" s="7" t="s">
        <v>432</v>
      </c>
      <c r="X43" s="7" t="s">
        <v>177</v>
      </c>
      <c r="Y43" s="8" t="s">
        <v>190</v>
      </c>
      <c r="Z43" s="8" t="s">
        <v>173</v>
      </c>
      <c r="AA43" s="8" t="s">
        <v>431</v>
      </c>
      <c r="AB43" s="8" t="s">
        <v>436</v>
      </c>
      <c r="AC43" s="9">
        <v>41477</v>
      </c>
      <c r="AD43" s="8">
        <v>0</v>
      </c>
      <c r="AE43" s="8"/>
      <c r="AF43" s="7"/>
      <c r="AG43" s="7">
        <f>IF(OR(AH43&lt;&gt;"",AI43&lt;&gt;""),1,0)</f>
        <v>0</v>
      </c>
      <c r="AH43" s="8"/>
      <c r="AI43" s="8"/>
      <c r="AJ43" s="7"/>
      <c r="AK43" s="7"/>
      <c r="AL43" s="7" t="s">
        <v>174</v>
      </c>
      <c r="AM43" s="7" t="s">
        <v>175</v>
      </c>
      <c r="AN43" s="7" t="s">
        <v>246</v>
      </c>
      <c r="AO43" s="7" t="s">
        <v>176</v>
      </c>
      <c r="AP43" s="7">
        <v>1</v>
      </c>
      <c r="AQ43" s="7">
        <v>10</v>
      </c>
      <c r="AR43" s="7"/>
      <c r="AS43" s="7"/>
      <c r="AT43" s="7"/>
      <c r="AU43" s="7">
        <v>24.2</v>
      </c>
      <c r="AV43" s="7"/>
    </row>
    <row r="44" spans="1:48" ht="15.6" x14ac:dyDescent="0.3">
      <c r="A44" s="8">
        <f t="shared" si="1"/>
        <v>43</v>
      </c>
      <c r="B44" s="7">
        <v>13814</v>
      </c>
      <c r="C44" s="7">
        <v>13</v>
      </c>
      <c r="D44" s="7" t="s">
        <v>31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7" t="s">
        <v>77</v>
      </c>
      <c r="L44" s="8">
        <v>4</v>
      </c>
      <c r="M44" s="8">
        <v>0</v>
      </c>
      <c r="N44" s="8">
        <v>0</v>
      </c>
      <c r="O44" s="7" t="s">
        <v>145</v>
      </c>
      <c r="P44" s="7">
        <v>13814</v>
      </c>
      <c r="Q44" s="7">
        <v>41498</v>
      </c>
      <c r="R44" s="7" t="s">
        <v>362</v>
      </c>
      <c r="S44" s="9" t="s">
        <v>440</v>
      </c>
      <c r="T44" s="7">
        <v>0</v>
      </c>
      <c r="U44" s="8" t="s">
        <v>153</v>
      </c>
      <c r="V44" s="8">
        <v>71</v>
      </c>
      <c r="W44" s="7" t="s">
        <v>434</v>
      </c>
      <c r="X44" s="7" t="s">
        <v>177</v>
      </c>
      <c r="Y44" s="8" t="s">
        <v>190</v>
      </c>
      <c r="Z44" s="8" t="s">
        <v>173</v>
      </c>
      <c r="AA44" s="8" t="s">
        <v>431</v>
      </c>
      <c r="AB44" s="8" t="s">
        <v>436</v>
      </c>
      <c r="AC44" s="9">
        <v>41488</v>
      </c>
      <c r="AD44" s="8">
        <v>0</v>
      </c>
      <c r="AE44" s="7"/>
      <c r="AF44" s="7"/>
      <c r="AG44" s="7">
        <v>0</v>
      </c>
      <c r="AH44" s="8"/>
      <c r="AI44" s="8"/>
      <c r="AJ44" s="7"/>
      <c r="AK44" s="7"/>
      <c r="AL44" s="7"/>
      <c r="AM44" s="7" t="s">
        <v>363</v>
      </c>
      <c r="AN44" s="7" t="s">
        <v>285</v>
      </c>
      <c r="AO44" s="7" t="s">
        <v>188</v>
      </c>
      <c r="AP44" s="7">
        <v>4</v>
      </c>
      <c r="AQ44" s="7">
        <v>7</v>
      </c>
      <c r="AR44" s="7"/>
      <c r="AS44" s="7"/>
      <c r="AT44" s="7"/>
      <c r="AU44" s="7">
        <v>24</v>
      </c>
      <c r="AV44" s="7" t="s">
        <v>402</v>
      </c>
    </row>
    <row r="45" spans="1:48" ht="15.6" x14ac:dyDescent="0.3">
      <c r="A45" s="8">
        <f t="shared" si="1"/>
        <v>44</v>
      </c>
      <c r="B45" s="7">
        <v>13991</v>
      </c>
      <c r="C45" s="7">
        <v>13</v>
      </c>
      <c r="D45" s="7" t="s">
        <v>406</v>
      </c>
      <c r="E45" s="8" t="s">
        <v>402</v>
      </c>
      <c r="F45" s="8">
        <v>3</v>
      </c>
      <c r="G45" s="8">
        <v>9</v>
      </c>
      <c r="H45" s="8">
        <v>1</v>
      </c>
      <c r="I45" s="8">
        <v>2</v>
      </c>
      <c r="J45" s="8">
        <v>2</v>
      </c>
      <c r="K45" s="7" t="s">
        <v>78</v>
      </c>
      <c r="L45" s="8">
        <v>5.5</v>
      </c>
      <c r="M45" s="8">
        <v>0</v>
      </c>
      <c r="N45" s="8">
        <v>0</v>
      </c>
      <c r="O45" s="7" t="s">
        <v>145</v>
      </c>
      <c r="P45" s="7">
        <v>13991</v>
      </c>
      <c r="Q45" s="7">
        <v>41502</v>
      </c>
      <c r="R45" s="7" t="s">
        <v>364</v>
      </c>
      <c r="S45" s="9">
        <v>41509</v>
      </c>
      <c r="T45" s="7">
        <v>1</v>
      </c>
      <c r="U45" s="8" t="s">
        <v>153</v>
      </c>
      <c r="V45" s="8">
        <v>62</v>
      </c>
      <c r="W45" s="7" t="s">
        <v>439</v>
      </c>
      <c r="X45" s="7" t="s">
        <v>211</v>
      </c>
      <c r="Y45" s="8" t="s">
        <v>190</v>
      </c>
      <c r="Z45" s="8" t="s">
        <v>173</v>
      </c>
      <c r="AA45" s="8" t="s">
        <v>431</v>
      </c>
      <c r="AB45" s="8" t="s">
        <v>436</v>
      </c>
      <c r="AC45" s="9">
        <v>41494</v>
      </c>
      <c r="AD45" s="8">
        <v>0</v>
      </c>
      <c r="AE45" s="8"/>
      <c r="AF45" s="7"/>
      <c r="AG45" s="7">
        <v>0</v>
      </c>
      <c r="AH45" s="8"/>
      <c r="AI45" s="8"/>
      <c r="AJ45" s="7"/>
      <c r="AK45" s="7"/>
      <c r="AL45" s="7" t="s">
        <v>174</v>
      </c>
      <c r="AM45" s="7" t="s">
        <v>299</v>
      </c>
      <c r="AN45" s="7" t="s">
        <v>219</v>
      </c>
      <c r="AO45" s="7" t="s">
        <v>181</v>
      </c>
      <c r="AP45" s="7">
        <v>11</v>
      </c>
      <c r="AQ45" s="7">
        <v>5</v>
      </c>
      <c r="AR45" s="7" t="s">
        <v>365</v>
      </c>
      <c r="AS45" s="7" t="s">
        <v>366</v>
      </c>
      <c r="AT45" s="7"/>
      <c r="AU45" s="7">
        <v>31</v>
      </c>
      <c r="AV45" s="7" t="s">
        <v>399</v>
      </c>
    </row>
    <row r="46" spans="1:48" ht="15.6" x14ac:dyDescent="0.3">
      <c r="A46" s="8">
        <f t="shared" si="1"/>
        <v>45</v>
      </c>
      <c r="B46" s="7">
        <v>14566</v>
      </c>
      <c r="C46" s="7">
        <v>13</v>
      </c>
      <c r="D46" s="7" t="s">
        <v>397</v>
      </c>
      <c r="E46" s="8" t="s">
        <v>399</v>
      </c>
      <c r="F46" s="8">
        <v>3</v>
      </c>
      <c r="G46" s="8">
        <v>6</v>
      </c>
      <c r="H46" s="8">
        <v>1</v>
      </c>
      <c r="I46" s="8">
        <v>1</v>
      </c>
      <c r="J46" s="8">
        <v>1</v>
      </c>
      <c r="K46" s="7" t="s">
        <v>79</v>
      </c>
      <c r="L46" s="8">
        <v>6.5</v>
      </c>
      <c r="M46" s="8">
        <v>0</v>
      </c>
      <c r="N46" s="8">
        <v>0</v>
      </c>
      <c r="O46" s="7" t="s">
        <v>145</v>
      </c>
      <c r="P46" s="7">
        <v>14566</v>
      </c>
      <c r="Q46" s="7">
        <v>41516</v>
      </c>
      <c r="R46" s="7" t="s">
        <v>367</v>
      </c>
      <c r="S46" s="9" t="s">
        <v>417</v>
      </c>
      <c r="T46" s="7">
        <v>0</v>
      </c>
      <c r="U46" s="8" t="s">
        <v>182</v>
      </c>
      <c r="V46" s="8">
        <v>68</v>
      </c>
      <c r="W46" s="7" t="s">
        <v>432</v>
      </c>
      <c r="X46" s="7" t="s">
        <v>177</v>
      </c>
      <c r="Y46" s="8" t="s">
        <v>172</v>
      </c>
      <c r="Z46" s="8" t="s">
        <v>173</v>
      </c>
      <c r="AA46" s="8" t="s">
        <v>431</v>
      </c>
      <c r="AB46" s="8" t="s">
        <v>437</v>
      </c>
      <c r="AC46" s="9">
        <v>41512</v>
      </c>
      <c r="AD46" s="8">
        <v>0</v>
      </c>
      <c r="AE46" s="8"/>
      <c r="AF46" s="7"/>
      <c r="AG46" s="7">
        <v>1</v>
      </c>
      <c r="AH46" s="8" t="s">
        <v>174</v>
      </c>
      <c r="AI46" s="8" t="s">
        <v>174</v>
      </c>
      <c r="AJ46" s="7"/>
      <c r="AK46" s="7"/>
      <c r="AL46" s="7" t="s">
        <v>174</v>
      </c>
      <c r="AM46" s="7" t="s">
        <v>184</v>
      </c>
      <c r="AN46" s="7" t="s">
        <v>219</v>
      </c>
      <c r="AO46" s="7" t="s">
        <v>181</v>
      </c>
      <c r="AP46" s="7">
        <v>2</v>
      </c>
      <c r="AQ46" s="7"/>
      <c r="AR46" s="7"/>
      <c r="AS46" s="7" t="s">
        <v>368</v>
      </c>
      <c r="AT46" s="7"/>
      <c r="AU46" s="7">
        <v>25.4</v>
      </c>
      <c r="AV46" s="7" t="s">
        <v>402</v>
      </c>
    </row>
    <row r="47" spans="1:48" ht="15.6" x14ac:dyDescent="0.3">
      <c r="A47" s="8">
        <f t="shared" si="1"/>
        <v>46</v>
      </c>
      <c r="B47" s="7">
        <v>16391</v>
      </c>
      <c r="C47" s="7">
        <v>13</v>
      </c>
      <c r="D47" s="7" t="s">
        <v>407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7" t="s">
        <v>80</v>
      </c>
      <c r="L47" s="8">
        <v>4</v>
      </c>
      <c r="M47" s="8">
        <v>0</v>
      </c>
      <c r="N47" s="8">
        <v>0</v>
      </c>
      <c r="O47" s="7" t="s">
        <v>145</v>
      </c>
      <c r="P47" s="7">
        <v>16391</v>
      </c>
      <c r="Q47" s="7">
        <v>41552</v>
      </c>
      <c r="R47" s="7" t="s">
        <v>369</v>
      </c>
      <c r="S47" s="9" t="s">
        <v>440</v>
      </c>
      <c r="T47" s="7">
        <v>0</v>
      </c>
      <c r="U47" s="8" t="s">
        <v>153</v>
      </c>
      <c r="V47" s="8">
        <v>74</v>
      </c>
      <c r="W47" s="7" t="s">
        <v>432</v>
      </c>
      <c r="X47" s="7" t="s">
        <v>171</v>
      </c>
      <c r="Y47" s="8" t="s">
        <v>190</v>
      </c>
      <c r="Z47" s="8" t="s">
        <v>173</v>
      </c>
      <c r="AA47" s="8" t="s">
        <v>431</v>
      </c>
      <c r="AB47" s="8" t="s">
        <v>436</v>
      </c>
      <c r="AC47" s="9">
        <v>41547</v>
      </c>
      <c r="AD47" s="8">
        <v>0</v>
      </c>
      <c r="AE47" s="8"/>
      <c r="AF47" s="7"/>
      <c r="AG47" s="7">
        <v>1</v>
      </c>
      <c r="AH47" s="8" t="s">
        <v>174</v>
      </c>
      <c r="AI47" s="8" t="s">
        <v>174</v>
      </c>
      <c r="AJ47" s="7"/>
      <c r="AK47" s="7"/>
      <c r="AL47" s="7"/>
      <c r="AM47" s="7" t="s">
        <v>175</v>
      </c>
      <c r="AN47" s="7" t="s">
        <v>246</v>
      </c>
      <c r="AO47" s="7" t="s">
        <v>176</v>
      </c>
      <c r="AP47" s="7">
        <v>1</v>
      </c>
      <c r="AQ47" s="7">
        <v>13</v>
      </c>
      <c r="AR47" s="7"/>
      <c r="AS47" s="7"/>
      <c r="AT47" s="7"/>
      <c r="AU47" s="7">
        <v>20.8</v>
      </c>
      <c r="AV47" s="7" t="s">
        <v>402</v>
      </c>
    </row>
    <row r="48" spans="1:48" ht="15.6" x14ac:dyDescent="0.3">
      <c r="A48" s="8">
        <f t="shared" si="1"/>
        <v>47</v>
      </c>
      <c r="B48" s="7">
        <v>19810</v>
      </c>
      <c r="C48" s="7">
        <v>13</v>
      </c>
      <c r="D48" s="7" t="s">
        <v>400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7" t="s">
        <v>81</v>
      </c>
      <c r="L48" s="8">
        <v>1</v>
      </c>
      <c r="M48" s="8">
        <v>1</v>
      </c>
      <c r="N48" s="8">
        <v>1</v>
      </c>
      <c r="O48" s="7" t="s">
        <v>145</v>
      </c>
      <c r="P48" s="7">
        <v>19810</v>
      </c>
      <c r="Q48" s="7">
        <v>41618</v>
      </c>
      <c r="R48" s="7" t="s">
        <v>370</v>
      </c>
      <c r="S48" s="9" t="s">
        <v>440</v>
      </c>
      <c r="T48" s="7">
        <v>0</v>
      </c>
      <c r="U48" s="8" t="s">
        <v>153</v>
      </c>
      <c r="V48" s="8">
        <v>79</v>
      </c>
      <c r="W48" s="7" t="s">
        <v>432</v>
      </c>
      <c r="X48" s="7" t="s">
        <v>211</v>
      </c>
      <c r="Y48" s="8" t="s">
        <v>172</v>
      </c>
      <c r="Z48" s="8" t="s">
        <v>173</v>
      </c>
      <c r="AA48" s="8" t="s">
        <v>431</v>
      </c>
      <c r="AB48" s="8" t="s">
        <v>437</v>
      </c>
      <c r="AC48" s="9">
        <v>41607</v>
      </c>
      <c r="AD48" s="8">
        <v>0</v>
      </c>
      <c r="AE48" s="8"/>
      <c r="AF48" s="7"/>
      <c r="AG48" s="7">
        <v>0</v>
      </c>
      <c r="AH48" s="8"/>
      <c r="AI48" s="8"/>
      <c r="AJ48" s="7"/>
      <c r="AK48" s="7"/>
      <c r="AL48" s="7" t="s">
        <v>174</v>
      </c>
      <c r="AM48" s="7" t="s">
        <v>303</v>
      </c>
      <c r="AN48" s="7" t="s">
        <v>219</v>
      </c>
      <c r="AO48" s="7" t="s">
        <v>181</v>
      </c>
      <c r="AP48" s="7">
        <v>3</v>
      </c>
      <c r="AQ48" s="7">
        <v>14</v>
      </c>
      <c r="AR48" s="7"/>
      <c r="AS48" s="7"/>
      <c r="AT48" s="7"/>
      <c r="AU48" s="7">
        <v>23.4</v>
      </c>
      <c r="AV48" s="7" t="s">
        <v>402</v>
      </c>
    </row>
    <row r="49" spans="1:80" ht="15.6" x14ac:dyDescent="0.3">
      <c r="A49" s="8">
        <f t="shared" si="1"/>
        <v>48</v>
      </c>
      <c r="B49" s="7">
        <v>1766</v>
      </c>
      <c r="C49" s="7">
        <v>14</v>
      </c>
      <c r="D49" s="7" t="s">
        <v>410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7" t="s">
        <v>82</v>
      </c>
      <c r="L49" s="8">
        <v>4</v>
      </c>
      <c r="M49" s="8">
        <v>0</v>
      </c>
      <c r="N49" s="8">
        <v>0</v>
      </c>
      <c r="O49" s="7" t="s">
        <v>146</v>
      </c>
      <c r="P49" s="7">
        <v>1766</v>
      </c>
      <c r="Q49" s="7">
        <v>41680</v>
      </c>
      <c r="R49" s="7" t="s">
        <v>371</v>
      </c>
      <c r="S49" s="9" t="s">
        <v>1</v>
      </c>
      <c r="T49" s="7"/>
      <c r="U49" s="8" t="s">
        <v>182</v>
      </c>
      <c r="V49" s="8">
        <v>53</v>
      </c>
      <c r="W49" s="7" t="s">
        <v>432</v>
      </c>
      <c r="X49" s="7" t="s">
        <v>211</v>
      </c>
      <c r="Y49" s="8" t="s">
        <v>314</v>
      </c>
      <c r="Z49" s="8" t="s">
        <v>173</v>
      </c>
      <c r="AA49" s="8" t="s">
        <v>431</v>
      </c>
      <c r="AB49" s="8" t="s">
        <v>436</v>
      </c>
      <c r="AC49" s="9">
        <v>41669</v>
      </c>
      <c r="AD49" s="8">
        <v>0</v>
      </c>
      <c r="AE49" s="8"/>
      <c r="AF49" s="7"/>
      <c r="AG49" s="7">
        <v>0</v>
      </c>
      <c r="AH49" s="8"/>
      <c r="AI49" s="8"/>
      <c r="AJ49" s="7"/>
      <c r="AK49" s="7"/>
      <c r="AL49" s="7"/>
      <c r="AM49" s="7" t="s">
        <v>189</v>
      </c>
      <c r="AN49" s="7" t="s">
        <v>372</v>
      </c>
      <c r="AO49" s="7" t="s">
        <v>181</v>
      </c>
      <c r="AP49" s="7">
        <v>1</v>
      </c>
      <c r="AQ49" s="7">
        <v>18</v>
      </c>
      <c r="AR49" s="7"/>
      <c r="AS49" s="7" t="s">
        <v>298</v>
      </c>
      <c r="AT49" s="7"/>
      <c r="AU49" s="7"/>
      <c r="AV49" s="7"/>
    </row>
    <row r="50" spans="1:80" ht="15.6" x14ac:dyDescent="0.3">
      <c r="A50" s="8">
        <f t="shared" si="1"/>
        <v>49</v>
      </c>
      <c r="B50" s="7">
        <v>13098</v>
      </c>
      <c r="C50" s="7">
        <v>14</v>
      </c>
      <c r="D50" s="7" t="s">
        <v>396</v>
      </c>
      <c r="E50" s="8" t="s">
        <v>402</v>
      </c>
      <c r="F50" s="8">
        <v>3</v>
      </c>
      <c r="G50" s="8">
        <v>9</v>
      </c>
      <c r="H50" s="8">
        <v>1</v>
      </c>
      <c r="I50" s="8">
        <v>1</v>
      </c>
      <c r="J50" s="8">
        <v>1</v>
      </c>
      <c r="K50" s="7" t="s">
        <v>83</v>
      </c>
      <c r="L50" s="8">
        <v>8</v>
      </c>
      <c r="M50" s="8">
        <v>1</v>
      </c>
      <c r="N50" s="8">
        <v>1</v>
      </c>
      <c r="O50" s="7" t="s">
        <v>146</v>
      </c>
      <c r="P50" s="7">
        <v>13098</v>
      </c>
      <c r="Q50" s="7">
        <v>41859</v>
      </c>
      <c r="R50" s="7" t="s">
        <v>385</v>
      </c>
      <c r="S50" s="9" t="s">
        <v>440</v>
      </c>
      <c r="T50" s="7">
        <v>0</v>
      </c>
      <c r="U50" s="8" t="s">
        <v>182</v>
      </c>
      <c r="V50" s="8">
        <v>78</v>
      </c>
      <c r="W50" s="7" t="s">
        <v>434</v>
      </c>
      <c r="X50" s="7" t="s">
        <v>171</v>
      </c>
      <c r="Y50" s="8" t="s">
        <v>274</v>
      </c>
      <c r="Z50" s="8" t="s">
        <v>173</v>
      </c>
      <c r="AA50" s="8" t="s">
        <v>431</v>
      </c>
      <c r="AB50" s="8" t="s">
        <v>437</v>
      </c>
      <c r="AC50" s="9">
        <v>41852</v>
      </c>
      <c r="AD50" s="8">
        <v>0</v>
      </c>
      <c r="AE50" s="8"/>
      <c r="AF50" s="7"/>
      <c r="AG50" s="7">
        <v>0</v>
      </c>
      <c r="AH50" s="8"/>
      <c r="AI50" s="8"/>
      <c r="AJ50" s="7"/>
      <c r="AK50" s="7"/>
      <c r="AL50" s="7"/>
      <c r="AM50" s="7" t="s">
        <v>299</v>
      </c>
      <c r="AN50" s="7" t="s">
        <v>226</v>
      </c>
      <c r="AO50" s="7" t="s">
        <v>176</v>
      </c>
      <c r="AP50" s="7">
        <v>2</v>
      </c>
      <c r="AQ50" s="7">
        <v>11</v>
      </c>
      <c r="AR50" s="7"/>
      <c r="AS50" s="7"/>
      <c r="AT50" s="7"/>
      <c r="AU50" s="7">
        <v>31.6</v>
      </c>
      <c r="AV50" s="7" t="s">
        <v>402</v>
      </c>
    </row>
    <row r="51" spans="1:80" ht="15.6" x14ac:dyDescent="0.3">
      <c r="A51" s="8">
        <f t="shared" si="1"/>
        <v>50</v>
      </c>
      <c r="B51" s="7">
        <v>5044</v>
      </c>
      <c r="C51" s="7">
        <v>1313814</v>
      </c>
      <c r="D51" s="7" t="s">
        <v>30</v>
      </c>
      <c r="E51" s="8" t="s">
        <v>399</v>
      </c>
      <c r="F51" s="8">
        <v>3</v>
      </c>
      <c r="G51" s="8">
        <v>6</v>
      </c>
      <c r="H51" s="8">
        <v>1</v>
      </c>
      <c r="I51" s="8">
        <v>2</v>
      </c>
      <c r="J51" s="8">
        <v>2</v>
      </c>
      <c r="K51" s="7" t="s">
        <v>71</v>
      </c>
      <c r="L51" s="8">
        <v>2</v>
      </c>
      <c r="M51" s="8">
        <v>0</v>
      </c>
      <c r="N51" s="8">
        <v>0</v>
      </c>
      <c r="O51" s="7" t="s">
        <v>145</v>
      </c>
      <c r="P51" s="7">
        <v>5044</v>
      </c>
      <c r="Q51" s="7">
        <v>41354</v>
      </c>
      <c r="R51" s="7" t="s">
        <v>350</v>
      </c>
      <c r="S51" s="9" t="s">
        <v>440</v>
      </c>
      <c r="T51" s="7">
        <v>0</v>
      </c>
      <c r="U51" s="8" t="s">
        <v>182</v>
      </c>
      <c r="V51" s="8">
        <v>63</v>
      </c>
      <c r="W51" s="7" t="s">
        <v>432</v>
      </c>
      <c r="X51" s="7" t="s">
        <v>177</v>
      </c>
      <c r="Y51" s="8" t="s">
        <v>199</v>
      </c>
      <c r="Z51" s="8" t="s">
        <v>173</v>
      </c>
      <c r="AA51" s="8" t="s">
        <v>431</v>
      </c>
      <c r="AB51" s="8" t="s">
        <v>436</v>
      </c>
      <c r="AC51" s="9">
        <v>41347</v>
      </c>
      <c r="AD51" s="8">
        <v>0</v>
      </c>
      <c r="AE51" s="8"/>
      <c r="AF51" s="7"/>
      <c r="AG51" s="7">
        <v>0</v>
      </c>
      <c r="AH51" s="8"/>
      <c r="AI51" s="8"/>
      <c r="AJ51" s="7"/>
      <c r="AK51" s="7"/>
      <c r="AL51" s="7" t="s">
        <v>174</v>
      </c>
      <c r="AM51" s="7" t="s">
        <v>351</v>
      </c>
      <c r="AN51" s="7" t="s">
        <v>226</v>
      </c>
      <c r="AO51" s="7" t="s">
        <v>176</v>
      </c>
      <c r="AP51" s="7">
        <v>1</v>
      </c>
      <c r="AQ51" s="7">
        <v>6</v>
      </c>
      <c r="AR51" s="7"/>
      <c r="AS51" s="7"/>
      <c r="AT51" s="7"/>
      <c r="AU51" s="7">
        <v>20.8</v>
      </c>
      <c r="AV51" s="7" t="s">
        <v>399</v>
      </c>
    </row>
    <row r="52" spans="1:80" ht="15.6" x14ac:dyDescent="0.3">
      <c r="A52" s="8">
        <f t="shared" si="1"/>
        <v>51</v>
      </c>
      <c r="B52" s="7"/>
      <c r="C52" s="7"/>
      <c r="D52" s="7"/>
      <c r="E52" s="8">
        <v>3</v>
      </c>
      <c r="F52" s="8">
        <v>3</v>
      </c>
      <c r="G52" s="8">
        <v>9</v>
      </c>
      <c r="H52" s="8">
        <v>1</v>
      </c>
      <c r="I52" s="8">
        <v>1</v>
      </c>
      <c r="J52" s="8">
        <v>1</v>
      </c>
      <c r="K52" s="7" t="s">
        <v>389</v>
      </c>
      <c r="L52" s="8">
        <v>8</v>
      </c>
      <c r="M52" s="8">
        <v>1</v>
      </c>
      <c r="N52" s="8">
        <v>1</v>
      </c>
      <c r="O52" s="7" t="s">
        <v>146</v>
      </c>
      <c r="P52" s="7">
        <v>17150</v>
      </c>
      <c r="Q52" s="7">
        <v>41939</v>
      </c>
      <c r="R52" s="7" t="s">
        <v>390</v>
      </c>
      <c r="S52" s="9" t="s">
        <v>420</v>
      </c>
      <c r="T52" s="7" t="e">
        <f>IF(S52="",0,IF(S52-AC52&lt;=30,1,0))</f>
        <v>#VALUE!</v>
      </c>
      <c r="U52" s="8" t="s">
        <v>182</v>
      </c>
      <c r="V52" s="8">
        <v>80</v>
      </c>
      <c r="W52" s="7" t="s">
        <v>434</v>
      </c>
      <c r="X52" s="7" t="s">
        <v>211</v>
      </c>
      <c r="Y52" s="8" t="s">
        <v>172</v>
      </c>
      <c r="Z52" s="8" t="s">
        <v>173</v>
      </c>
      <c r="AA52" s="8" t="s">
        <v>431</v>
      </c>
      <c r="AB52" s="8" t="s">
        <v>437</v>
      </c>
      <c r="AC52" s="9">
        <v>41929</v>
      </c>
      <c r="AD52" s="8">
        <v>0</v>
      </c>
      <c r="AE52" s="8"/>
      <c r="AF52" s="7"/>
      <c r="AG52" s="7">
        <f>IF(OR(AH52&lt;&gt;"",AI52&lt;&gt;""),1,0)</f>
        <v>0</v>
      </c>
      <c r="AH52" s="8"/>
      <c r="AI52" s="8"/>
      <c r="AJ52" s="7"/>
      <c r="AK52" s="7"/>
      <c r="AL52" s="7"/>
      <c r="AM52" s="7" t="s">
        <v>180</v>
      </c>
      <c r="AN52" s="7" t="s">
        <v>305</v>
      </c>
      <c r="AO52" s="7" t="s">
        <v>176</v>
      </c>
      <c r="AP52" s="7">
        <v>3</v>
      </c>
      <c r="AQ52" s="7">
        <v>7</v>
      </c>
      <c r="AR52" s="7"/>
      <c r="AS52" s="7" t="s">
        <v>391</v>
      </c>
      <c r="AT52" s="7"/>
      <c r="AU52" s="7">
        <v>22.6</v>
      </c>
      <c r="AV52" s="7">
        <v>3</v>
      </c>
    </row>
    <row r="53" spans="1:80" ht="15.6" x14ac:dyDescent="0.3">
      <c r="A53" s="8">
        <f t="shared" si="1"/>
        <v>52</v>
      </c>
      <c r="B53" s="7"/>
      <c r="C53" s="7"/>
      <c r="D53" s="7"/>
      <c r="E53" s="8">
        <v>2</v>
      </c>
      <c r="F53" s="8">
        <v>3</v>
      </c>
      <c r="G53" s="8">
        <v>6</v>
      </c>
      <c r="H53" s="8">
        <v>1</v>
      </c>
      <c r="I53" s="8">
        <v>1</v>
      </c>
      <c r="J53" s="8">
        <v>1</v>
      </c>
      <c r="K53" s="7" t="s">
        <v>379</v>
      </c>
      <c r="L53" s="8">
        <v>1.3</v>
      </c>
      <c r="M53" s="8">
        <v>0</v>
      </c>
      <c r="N53" s="8">
        <v>0</v>
      </c>
      <c r="O53" s="7" t="s">
        <v>146</v>
      </c>
      <c r="P53" s="7">
        <v>11515</v>
      </c>
      <c r="Q53" s="7">
        <v>41825</v>
      </c>
      <c r="R53" s="7" t="s">
        <v>380</v>
      </c>
      <c r="S53" s="9" t="s">
        <v>418</v>
      </c>
      <c r="T53" s="7" t="e">
        <f>IF(S53="",0,IF(S53-AC53&lt;=30,1,0))</f>
        <v>#VALUE!</v>
      </c>
      <c r="U53" s="8" t="s">
        <v>153</v>
      </c>
      <c r="V53" s="8">
        <v>86</v>
      </c>
      <c r="W53" s="7" t="s">
        <v>432</v>
      </c>
      <c r="X53" s="7" t="s">
        <v>171</v>
      </c>
      <c r="Y53" s="8" t="s">
        <v>315</v>
      </c>
      <c r="Z53" s="8" t="s">
        <v>173</v>
      </c>
      <c r="AA53" s="8" t="s">
        <v>431</v>
      </c>
      <c r="AB53" s="8" t="s">
        <v>436</v>
      </c>
      <c r="AC53" s="9">
        <v>41820</v>
      </c>
      <c r="AD53" s="8">
        <v>0</v>
      </c>
      <c r="AE53" s="8"/>
      <c r="AF53" s="7"/>
      <c r="AG53" s="7">
        <f>IF(OR(AH53&lt;&gt;"",AI53&lt;&gt;""),1,0)</f>
        <v>0</v>
      </c>
      <c r="AH53" s="8"/>
      <c r="AI53" s="8"/>
      <c r="AJ53" s="7"/>
      <c r="AK53" s="7"/>
      <c r="AL53" s="7" t="s">
        <v>174</v>
      </c>
      <c r="AM53" s="7" t="s">
        <v>180</v>
      </c>
      <c r="AN53" s="7" t="s">
        <v>285</v>
      </c>
      <c r="AO53" s="7" t="s">
        <v>188</v>
      </c>
      <c r="AP53" s="7">
        <v>3</v>
      </c>
      <c r="AQ53" s="7">
        <v>13</v>
      </c>
      <c r="AR53" s="7"/>
      <c r="AS53" s="7" t="s">
        <v>381</v>
      </c>
      <c r="AT53" s="7"/>
      <c r="AU53" s="7">
        <v>23.2</v>
      </c>
      <c r="AV53" s="7">
        <v>3</v>
      </c>
    </row>
    <row r="54" spans="1:80" ht="15.6" x14ac:dyDescent="0.3">
      <c r="A54" s="8">
        <f t="shared" si="1"/>
        <v>53</v>
      </c>
      <c r="B54" s="7"/>
      <c r="C54" s="7"/>
      <c r="D54" s="7"/>
      <c r="E54" s="8">
        <v>2</v>
      </c>
      <c r="F54" s="8">
        <v>3</v>
      </c>
      <c r="G54" s="8">
        <v>6</v>
      </c>
      <c r="H54" s="8">
        <v>1</v>
      </c>
      <c r="I54" s="8">
        <v>1</v>
      </c>
      <c r="J54" s="8">
        <v>1</v>
      </c>
      <c r="K54" s="7" t="s">
        <v>354</v>
      </c>
      <c r="L54" s="8">
        <v>3</v>
      </c>
      <c r="M54" s="8">
        <v>0</v>
      </c>
      <c r="N54" s="8">
        <v>0</v>
      </c>
      <c r="O54" s="7" t="s">
        <v>145</v>
      </c>
      <c r="P54" s="7">
        <v>7601</v>
      </c>
      <c r="Q54" s="7">
        <v>41402</v>
      </c>
      <c r="R54" s="7" t="s">
        <v>355</v>
      </c>
      <c r="S54" s="9" t="s">
        <v>440</v>
      </c>
      <c r="T54" s="7" t="e">
        <f>IF(S54="",0,IF(S54-AC54&lt;=30,1,0))</f>
        <v>#VALUE!</v>
      </c>
      <c r="U54" s="8" t="s">
        <v>153</v>
      </c>
      <c r="V54" s="8">
        <v>69</v>
      </c>
      <c r="W54" s="7" t="s">
        <v>432</v>
      </c>
      <c r="X54" s="7" t="s">
        <v>211</v>
      </c>
      <c r="Y54" s="8" t="s">
        <v>314</v>
      </c>
      <c r="Z54" s="8" t="s">
        <v>173</v>
      </c>
      <c r="AA54" s="8" t="s">
        <v>431</v>
      </c>
      <c r="AB54" s="8" t="s">
        <v>436</v>
      </c>
      <c r="AC54" s="9">
        <v>41387</v>
      </c>
      <c r="AD54" s="8">
        <v>0</v>
      </c>
      <c r="AE54" s="8"/>
      <c r="AF54" s="7"/>
      <c r="AG54" s="7">
        <f>IF(OR(AH54&lt;&gt;"",AI54&lt;&gt;""),1,0)</f>
        <v>0</v>
      </c>
      <c r="AH54" s="8"/>
      <c r="AI54" s="8"/>
      <c r="AJ54" s="7"/>
      <c r="AK54" s="7"/>
      <c r="AL54" s="7"/>
      <c r="AM54" s="7" t="s">
        <v>189</v>
      </c>
      <c r="AN54" s="7" t="s">
        <v>226</v>
      </c>
      <c r="AO54" s="7" t="s">
        <v>176</v>
      </c>
      <c r="AP54" s="7">
        <v>1</v>
      </c>
      <c r="AQ54" s="7">
        <v>13</v>
      </c>
      <c r="AR54" s="7"/>
      <c r="AS54" s="7"/>
      <c r="AT54" s="7"/>
      <c r="AU54" s="7">
        <v>29</v>
      </c>
      <c r="AV54" s="7">
        <v>3</v>
      </c>
    </row>
    <row r="55" spans="1:80" ht="15.6" x14ac:dyDescent="0.3">
      <c r="A55" s="8">
        <f>1</f>
        <v>1</v>
      </c>
      <c r="B55" s="7">
        <v>113</v>
      </c>
      <c r="C55" s="7">
        <v>5</v>
      </c>
      <c r="D55" s="7" t="s">
        <v>396</v>
      </c>
      <c r="E55" s="8" t="s">
        <v>402</v>
      </c>
      <c r="F55" s="8">
        <v>3</v>
      </c>
      <c r="G55" s="8">
        <v>9</v>
      </c>
      <c r="H55" s="8">
        <v>1</v>
      </c>
      <c r="I55" s="8">
        <v>1</v>
      </c>
      <c r="J55" s="8">
        <v>1</v>
      </c>
      <c r="K55" s="7" t="s">
        <v>84</v>
      </c>
      <c r="L55" s="8">
        <v>3</v>
      </c>
      <c r="M55" s="8">
        <v>0</v>
      </c>
      <c r="N55" s="8">
        <v>0</v>
      </c>
      <c r="O55" s="7" t="s">
        <v>135</v>
      </c>
      <c r="P55" s="7">
        <v>113</v>
      </c>
      <c r="Q55" s="7">
        <v>38362</v>
      </c>
      <c r="R55" s="7" t="s">
        <v>178</v>
      </c>
      <c r="S55" s="9">
        <v>38768</v>
      </c>
      <c r="T55" s="7">
        <v>0</v>
      </c>
      <c r="U55" s="8" t="s">
        <v>153</v>
      </c>
      <c r="V55" s="8">
        <v>76</v>
      </c>
      <c r="W55" s="7" t="s">
        <v>432</v>
      </c>
      <c r="X55" s="7" t="s">
        <v>171</v>
      </c>
      <c r="Y55" s="8" t="s">
        <v>172</v>
      </c>
      <c r="Z55" s="8" t="s">
        <v>179</v>
      </c>
      <c r="AA55" s="8" t="s">
        <v>431</v>
      </c>
      <c r="AB55" s="8" t="s">
        <v>435</v>
      </c>
      <c r="AC55" s="9">
        <v>38356</v>
      </c>
      <c r="AD55" s="8">
        <v>1</v>
      </c>
      <c r="AE55" s="8"/>
      <c r="AF55" s="7"/>
      <c r="AG55" s="7">
        <v>1</v>
      </c>
      <c r="AH55" s="8" t="s">
        <v>174</v>
      </c>
      <c r="AI55" s="8" t="s">
        <v>174</v>
      </c>
      <c r="AJ55" s="7"/>
      <c r="AK55" s="7"/>
      <c r="AL55" s="7"/>
      <c r="AM55" s="7" t="s">
        <v>180</v>
      </c>
      <c r="AN55" s="7"/>
      <c r="AO55" s="7" t="s">
        <v>181</v>
      </c>
      <c r="AP55" s="7"/>
      <c r="AQ55" s="7"/>
      <c r="AR55" s="7"/>
      <c r="AS55" s="7"/>
      <c r="AT55" s="7" t="s">
        <v>174</v>
      </c>
      <c r="AU55" s="7"/>
      <c r="AV55" s="7"/>
    </row>
    <row r="56" spans="1:80" ht="15.6" x14ac:dyDescent="0.3">
      <c r="A56" s="8">
        <f t="shared" ref="A56:A87" si="2">A55+1</f>
        <v>2</v>
      </c>
      <c r="B56" s="7">
        <v>7559</v>
      </c>
      <c r="C56" s="7">
        <v>5</v>
      </c>
      <c r="D56" s="7" t="s">
        <v>398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7" t="s">
        <v>85</v>
      </c>
      <c r="L56" s="8">
        <v>8</v>
      </c>
      <c r="M56" s="8">
        <v>1</v>
      </c>
      <c r="N56" s="8">
        <v>1</v>
      </c>
      <c r="O56" s="7" t="s">
        <v>135</v>
      </c>
      <c r="P56" s="7">
        <v>7559</v>
      </c>
      <c r="Q56" s="7">
        <v>38509</v>
      </c>
      <c r="R56" s="7" t="s">
        <v>206</v>
      </c>
      <c r="S56" s="9">
        <v>39496</v>
      </c>
      <c r="T56" s="7">
        <v>0</v>
      </c>
      <c r="U56" s="8" t="s">
        <v>153</v>
      </c>
      <c r="V56" s="8">
        <v>45</v>
      </c>
      <c r="W56" s="7" t="s">
        <v>434</v>
      </c>
      <c r="X56" s="7" t="s">
        <v>171</v>
      </c>
      <c r="Y56" s="8" t="s">
        <v>172</v>
      </c>
      <c r="Z56" s="8" t="s">
        <v>179</v>
      </c>
      <c r="AA56" s="8" t="s">
        <v>193</v>
      </c>
      <c r="AB56" s="8" t="s">
        <v>438</v>
      </c>
      <c r="AC56" s="9">
        <v>38503</v>
      </c>
      <c r="AD56" s="8">
        <v>1</v>
      </c>
      <c r="AE56" s="8"/>
      <c r="AF56" s="7"/>
      <c r="AG56" s="7">
        <v>0</v>
      </c>
      <c r="AH56" s="8"/>
      <c r="AI56" s="8"/>
      <c r="AJ56" s="7"/>
      <c r="AK56" s="7"/>
      <c r="AL56" s="7" t="s">
        <v>174</v>
      </c>
      <c r="AM56" s="7" t="s">
        <v>175</v>
      </c>
      <c r="AN56" s="7" t="s">
        <v>207</v>
      </c>
      <c r="AO56" s="7" t="s">
        <v>181</v>
      </c>
      <c r="AP56" s="7">
        <v>1</v>
      </c>
      <c r="AQ56" s="7">
        <v>9</v>
      </c>
      <c r="AR56" s="7"/>
      <c r="AS56" s="7"/>
      <c r="AT56" s="7"/>
      <c r="AU56" s="7">
        <v>22.4</v>
      </c>
      <c r="AV56" s="7" t="s">
        <v>399</v>
      </c>
    </row>
    <row r="57" spans="1:80" ht="15.6" x14ac:dyDescent="0.3">
      <c r="A57" s="8">
        <f t="shared" si="2"/>
        <v>3</v>
      </c>
      <c r="B57" s="7">
        <v>7658</v>
      </c>
      <c r="C57" s="7">
        <v>5</v>
      </c>
      <c r="D57" s="7" t="s">
        <v>400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7" t="s">
        <v>86</v>
      </c>
      <c r="L57" s="8" t="s">
        <v>422</v>
      </c>
      <c r="M57" s="8">
        <v>1</v>
      </c>
      <c r="N57" s="8">
        <v>1</v>
      </c>
      <c r="O57" s="7" t="s">
        <v>135</v>
      </c>
      <c r="P57" s="7">
        <v>7658</v>
      </c>
      <c r="Q57" s="7">
        <v>38512</v>
      </c>
      <c r="R57" s="7" t="s">
        <v>208</v>
      </c>
      <c r="S57" s="9">
        <v>38801</v>
      </c>
      <c r="T57" s="7">
        <v>0</v>
      </c>
      <c r="U57" s="8" t="s">
        <v>153</v>
      </c>
      <c r="V57" s="8">
        <v>54</v>
      </c>
      <c r="W57" s="7" t="s">
        <v>434</v>
      </c>
      <c r="X57" s="7" t="s">
        <v>171</v>
      </c>
      <c r="Y57" s="8" t="s">
        <v>172</v>
      </c>
      <c r="Z57" s="8" t="s">
        <v>192</v>
      </c>
      <c r="AA57" s="8" t="s">
        <v>431</v>
      </c>
      <c r="AB57" s="8" t="s">
        <v>435</v>
      </c>
      <c r="AC57" s="9">
        <v>38504</v>
      </c>
      <c r="AD57" s="8">
        <v>1</v>
      </c>
      <c r="AE57" s="8"/>
      <c r="AF57" s="7"/>
      <c r="AG57" s="7">
        <v>1</v>
      </c>
      <c r="AH57" s="8" t="s">
        <v>174</v>
      </c>
      <c r="AI57" s="8" t="s">
        <v>174</v>
      </c>
      <c r="AJ57" s="7"/>
      <c r="AK57" s="7"/>
      <c r="AL57" s="7"/>
      <c r="AM57" s="7" t="s">
        <v>201</v>
      </c>
      <c r="AN57" s="7" t="s">
        <v>204</v>
      </c>
      <c r="AO57" s="7" t="s">
        <v>181</v>
      </c>
      <c r="AP57" s="7">
        <v>3</v>
      </c>
      <c r="AQ57" s="7">
        <v>10</v>
      </c>
      <c r="AR57" s="7"/>
      <c r="AS57" s="7"/>
      <c r="AT57" s="7"/>
      <c r="AU57" s="7">
        <v>21</v>
      </c>
      <c r="AV57" s="7"/>
    </row>
    <row r="58" spans="1:80" s="2" customFormat="1" ht="15.6" x14ac:dyDescent="0.3">
      <c r="A58" s="8">
        <f t="shared" si="2"/>
        <v>4</v>
      </c>
      <c r="B58" s="7">
        <v>11116</v>
      </c>
      <c r="C58" s="7">
        <v>5</v>
      </c>
      <c r="D58" s="7" t="s">
        <v>401</v>
      </c>
      <c r="E58" s="8" t="s">
        <v>402</v>
      </c>
      <c r="F58" s="8">
        <v>3</v>
      </c>
      <c r="G58" s="8">
        <v>9</v>
      </c>
      <c r="H58" s="8">
        <v>1</v>
      </c>
      <c r="I58" s="8">
        <v>1</v>
      </c>
      <c r="J58" s="8">
        <v>1</v>
      </c>
      <c r="K58" s="7" t="s">
        <v>87</v>
      </c>
      <c r="L58" s="8">
        <v>4</v>
      </c>
      <c r="M58" s="8">
        <v>1</v>
      </c>
      <c r="N58" s="8">
        <v>1</v>
      </c>
      <c r="O58" s="7" t="s">
        <v>135</v>
      </c>
      <c r="P58" s="7">
        <v>11116</v>
      </c>
      <c r="Q58" s="7">
        <v>38584</v>
      </c>
      <c r="R58" s="7" t="s">
        <v>210</v>
      </c>
      <c r="S58" s="9">
        <v>38588</v>
      </c>
      <c r="T58" s="7">
        <v>1</v>
      </c>
      <c r="U58" s="8" t="s">
        <v>153</v>
      </c>
      <c r="V58" s="8">
        <v>75</v>
      </c>
      <c r="W58" s="7" t="s">
        <v>434</v>
      </c>
      <c r="X58" s="7" t="s">
        <v>211</v>
      </c>
      <c r="Y58" s="8" t="s">
        <v>172</v>
      </c>
      <c r="Z58" s="8" t="s">
        <v>192</v>
      </c>
      <c r="AA58" s="8" t="s">
        <v>431</v>
      </c>
      <c r="AB58" s="8" t="s">
        <v>435</v>
      </c>
      <c r="AC58" s="9">
        <v>38580</v>
      </c>
      <c r="AD58" s="8">
        <v>1</v>
      </c>
      <c r="AE58" s="8"/>
      <c r="AF58" s="7"/>
      <c r="AG58" s="7">
        <v>0</v>
      </c>
      <c r="AH58" s="8"/>
      <c r="AI58" s="8"/>
      <c r="AJ58" s="7"/>
      <c r="AK58" s="7"/>
      <c r="AL58" s="7" t="s">
        <v>174</v>
      </c>
      <c r="AM58" s="7" t="s">
        <v>186</v>
      </c>
      <c r="AN58" s="7" t="s">
        <v>195</v>
      </c>
      <c r="AO58" s="7" t="s">
        <v>181</v>
      </c>
      <c r="AP58" s="7">
        <v>7</v>
      </c>
      <c r="AQ58" s="7">
        <v>1</v>
      </c>
      <c r="AR58" s="7" t="s">
        <v>212</v>
      </c>
      <c r="AS58" s="7" t="s">
        <v>213</v>
      </c>
      <c r="AT58" s="7"/>
      <c r="AU58" s="7">
        <v>27.5</v>
      </c>
      <c r="AV58" s="7" t="s">
        <v>402</v>
      </c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15.6" x14ac:dyDescent="0.3">
      <c r="A59" s="8">
        <f t="shared" si="2"/>
        <v>5</v>
      </c>
      <c r="B59" s="7">
        <v>13862</v>
      </c>
      <c r="C59" s="7">
        <v>5</v>
      </c>
      <c r="D59" s="7" t="s">
        <v>403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7" t="s">
        <v>88</v>
      </c>
      <c r="L59" s="8">
        <v>2</v>
      </c>
      <c r="M59" s="8">
        <v>0</v>
      </c>
      <c r="N59" s="8">
        <v>0</v>
      </c>
      <c r="O59" s="7" t="s">
        <v>135</v>
      </c>
      <c r="P59" s="7">
        <v>13862</v>
      </c>
      <c r="Q59" s="7">
        <v>38642</v>
      </c>
      <c r="R59" s="7" t="s">
        <v>215</v>
      </c>
      <c r="S59" s="9">
        <v>40246</v>
      </c>
      <c r="T59" s="7">
        <v>0</v>
      </c>
      <c r="U59" s="8" t="s">
        <v>153</v>
      </c>
      <c r="V59" s="8">
        <v>71</v>
      </c>
      <c r="W59" s="7" t="s">
        <v>434</v>
      </c>
      <c r="X59" s="7" t="s">
        <v>171</v>
      </c>
      <c r="Y59" s="8" t="s">
        <v>216</v>
      </c>
      <c r="Z59" s="8" t="s">
        <v>183</v>
      </c>
      <c r="AA59" s="8" t="s">
        <v>431</v>
      </c>
      <c r="AB59" s="8" t="s">
        <v>437</v>
      </c>
      <c r="AC59" s="9">
        <v>38638</v>
      </c>
      <c r="AD59" s="8">
        <v>1</v>
      </c>
      <c r="AE59" s="8"/>
      <c r="AF59" s="7"/>
      <c r="AG59" s="7">
        <v>1</v>
      </c>
      <c r="AH59" s="8" t="s">
        <v>174</v>
      </c>
      <c r="AI59" s="8" t="s">
        <v>174</v>
      </c>
      <c r="AJ59" s="7"/>
      <c r="AK59" s="7"/>
      <c r="AL59" s="7" t="s">
        <v>174</v>
      </c>
      <c r="AM59" s="7" t="s">
        <v>175</v>
      </c>
      <c r="AN59" s="7" t="s">
        <v>204</v>
      </c>
      <c r="AO59" s="7" t="s">
        <v>181</v>
      </c>
      <c r="AP59" s="7">
        <v>4</v>
      </c>
      <c r="AQ59" s="7">
        <v>7</v>
      </c>
      <c r="AR59" s="7"/>
      <c r="AS59" s="7"/>
      <c r="AT59" s="7"/>
      <c r="AU59" s="7">
        <v>26.5</v>
      </c>
      <c r="AV59" s="7" t="s">
        <v>399</v>
      </c>
    </row>
    <row r="60" spans="1:80" ht="15.6" x14ac:dyDescent="0.3">
      <c r="A60" s="8">
        <f t="shared" si="2"/>
        <v>6</v>
      </c>
      <c r="B60" s="7">
        <v>5805</v>
      </c>
      <c r="C60" s="7">
        <v>6</v>
      </c>
      <c r="D60" s="7" t="s">
        <v>406</v>
      </c>
      <c r="E60" s="8" t="s">
        <v>399</v>
      </c>
      <c r="F60" s="8">
        <v>3</v>
      </c>
      <c r="G60" s="8">
        <v>6</v>
      </c>
      <c r="H60" s="8">
        <v>1</v>
      </c>
      <c r="I60" s="8">
        <v>1</v>
      </c>
      <c r="J60" s="8">
        <v>1</v>
      </c>
      <c r="K60" s="7" t="s">
        <v>89</v>
      </c>
      <c r="L60" s="8">
        <v>7</v>
      </c>
      <c r="M60" s="8">
        <v>0</v>
      </c>
      <c r="N60" s="8">
        <v>0</v>
      </c>
      <c r="O60" s="7" t="s">
        <v>136</v>
      </c>
      <c r="P60" s="7">
        <v>5805</v>
      </c>
      <c r="Q60" s="7">
        <v>38824</v>
      </c>
      <c r="R60" s="7" t="s">
        <v>230</v>
      </c>
      <c r="S60" s="9">
        <v>38831</v>
      </c>
      <c r="T60" s="7">
        <v>1</v>
      </c>
      <c r="U60" s="8" t="s">
        <v>153</v>
      </c>
      <c r="V60" s="8">
        <v>62</v>
      </c>
      <c r="W60" s="7" t="s">
        <v>432</v>
      </c>
      <c r="X60" s="7" t="s">
        <v>171</v>
      </c>
      <c r="Y60" s="8" t="s">
        <v>172</v>
      </c>
      <c r="Z60" s="8" t="s">
        <v>183</v>
      </c>
      <c r="AA60" s="8" t="s">
        <v>431</v>
      </c>
      <c r="AB60" s="8" t="s">
        <v>437</v>
      </c>
      <c r="AC60" s="9">
        <v>38818</v>
      </c>
      <c r="AD60" s="8">
        <v>1</v>
      </c>
      <c r="AE60" s="8"/>
      <c r="AF60" s="7"/>
      <c r="AG60" s="7">
        <v>0</v>
      </c>
      <c r="AH60" s="8"/>
      <c r="AI60" s="8"/>
      <c r="AJ60" s="7"/>
      <c r="AK60" s="7"/>
      <c r="AL60" s="7" t="s">
        <v>174</v>
      </c>
      <c r="AM60" s="7" t="s">
        <v>175</v>
      </c>
      <c r="AN60" s="7" t="s">
        <v>204</v>
      </c>
      <c r="AO60" s="7" t="s">
        <v>181</v>
      </c>
      <c r="AP60" s="7"/>
      <c r="AQ60" s="7">
        <v>0</v>
      </c>
      <c r="AR60" s="7"/>
      <c r="AS60" s="7"/>
      <c r="AT60" s="7" t="s">
        <v>174</v>
      </c>
      <c r="AU60" s="7">
        <v>18.899999999999999</v>
      </c>
      <c r="AV60" s="7"/>
    </row>
    <row r="61" spans="1:80" ht="15.6" x14ac:dyDescent="0.3">
      <c r="A61" s="8">
        <f t="shared" si="2"/>
        <v>7</v>
      </c>
      <c r="B61" s="7">
        <v>7430</v>
      </c>
      <c r="C61" s="7">
        <v>6</v>
      </c>
      <c r="D61" s="7" t="s">
        <v>4</v>
      </c>
      <c r="E61" s="8" t="s">
        <v>402</v>
      </c>
      <c r="F61" s="8">
        <v>3</v>
      </c>
      <c r="G61" s="8">
        <v>9</v>
      </c>
      <c r="H61" s="8">
        <v>1</v>
      </c>
      <c r="I61" s="8">
        <v>1</v>
      </c>
      <c r="J61" s="8">
        <v>1</v>
      </c>
      <c r="K61" s="7" t="s">
        <v>90</v>
      </c>
      <c r="L61" s="8">
        <v>5</v>
      </c>
      <c r="M61" s="8">
        <v>1</v>
      </c>
      <c r="N61" s="8">
        <v>1</v>
      </c>
      <c r="O61" s="7" t="s">
        <v>136</v>
      </c>
      <c r="P61" s="7">
        <v>7430</v>
      </c>
      <c r="Q61" s="7">
        <v>38853</v>
      </c>
      <c r="R61" s="7" t="s">
        <v>231</v>
      </c>
      <c r="S61" s="9">
        <v>39465</v>
      </c>
      <c r="T61" s="7">
        <v>0</v>
      </c>
      <c r="U61" s="8" t="s">
        <v>182</v>
      </c>
      <c r="V61" s="8">
        <v>73</v>
      </c>
      <c r="W61" s="7" t="s">
        <v>433</v>
      </c>
      <c r="X61" s="7" t="s">
        <v>177</v>
      </c>
      <c r="Y61" s="8" t="s">
        <v>172</v>
      </c>
      <c r="Z61" s="8" t="s">
        <v>183</v>
      </c>
      <c r="AA61" s="8" t="s">
        <v>431</v>
      </c>
      <c r="AB61" s="8" t="s">
        <v>437</v>
      </c>
      <c r="AC61" s="9">
        <v>38849</v>
      </c>
      <c r="AD61" s="8">
        <v>1</v>
      </c>
      <c r="AE61" s="8"/>
      <c r="AF61" s="7"/>
      <c r="AG61" s="7">
        <v>1</v>
      </c>
      <c r="AH61" s="8" t="s">
        <v>174</v>
      </c>
      <c r="AI61" s="8" t="s">
        <v>174</v>
      </c>
      <c r="AJ61" s="7"/>
      <c r="AK61" s="7"/>
      <c r="AL61" s="7"/>
      <c r="AM61" s="7" t="s">
        <v>220</v>
      </c>
      <c r="AN61" s="7" t="s">
        <v>222</v>
      </c>
      <c r="AO61" s="7" t="s">
        <v>181</v>
      </c>
      <c r="AP61" s="7">
        <v>2</v>
      </c>
      <c r="AQ61" s="7">
        <v>12</v>
      </c>
      <c r="AR61" s="7"/>
      <c r="AS61" s="7"/>
      <c r="AT61" s="7"/>
      <c r="AU61" s="7">
        <v>30</v>
      </c>
      <c r="AV61" s="7" t="s">
        <v>399</v>
      </c>
    </row>
    <row r="62" spans="1:80" ht="15.6" x14ac:dyDescent="0.3">
      <c r="A62" s="8">
        <f t="shared" si="2"/>
        <v>8</v>
      </c>
      <c r="B62" s="7">
        <v>7866</v>
      </c>
      <c r="C62" s="7">
        <v>6</v>
      </c>
      <c r="D62" s="7" t="s">
        <v>23</v>
      </c>
      <c r="E62" s="8" t="s">
        <v>402</v>
      </c>
      <c r="F62" s="8">
        <v>3</v>
      </c>
      <c r="G62" s="8">
        <v>9</v>
      </c>
      <c r="H62" s="8">
        <v>1</v>
      </c>
      <c r="I62" s="8">
        <v>1</v>
      </c>
      <c r="J62" s="8">
        <v>1</v>
      </c>
      <c r="K62" s="7" t="s">
        <v>295</v>
      </c>
      <c r="L62" s="8">
        <v>8</v>
      </c>
      <c r="M62" s="8">
        <v>1</v>
      </c>
      <c r="N62" s="8">
        <v>1</v>
      </c>
      <c r="O62" s="7" t="s">
        <v>140</v>
      </c>
      <c r="P62" s="7">
        <v>7866</v>
      </c>
      <c r="Q62" s="7">
        <v>40310</v>
      </c>
      <c r="R62" s="7" t="s">
        <v>296</v>
      </c>
      <c r="S62" s="9">
        <v>40725</v>
      </c>
      <c r="T62" s="7">
        <v>0</v>
      </c>
      <c r="U62" s="8" t="s">
        <v>153</v>
      </c>
      <c r="V62" s="8">
        <v>72</v>
      </c>
      <c r="W62" s="7" t="s">
        <v>434</v>
      </c>
      <c r="X62" s="7" t="s">
        <v>171</v>
      </c>
      <c r="Y62" s="8" t="s">
        <v>172</v>
      </c>
      <c r="Z62" s="8" t="s">
        <v>179</v>
      </c>
      <c r="AA62" s="8" t="s">
        <v>431</v>
      </c>
      <c r="AB62" s="8" t="s">
        <v>435</v>
      </c>
      <c r="AC62" s="9">
        <v>40305</v>
      </c>
      <c r="AD62" s="8">
        <v>1</v>
      </c>
      <c r="AE62" s="8"/>
      <c r="AF62" s="7"/>
      <c r="AG62" s="7">
        <v>0</v>
      </c>
      <c r="AH62" s="8"/>
      <c r="AI62" s="8"/>
      <c r="AJ62" s="7"/>
      <c r="AK62" s="7"/>
      <c r="AL62" s="7"/>
      <c r="AM62" s="7" t="s">
        <v>180</v>
      </c>
      <c r="AN62" s="7" t="s">
        <v>294</v>
      </c>
      <c r="AO62" s="7" t="s">
        <v>181</v>
      </c>
      <c r="AP62" s="7">
        <v>1</v>
      </c>
      <c r="AQ62" s="7">
        <v>9</v>
      </c>
      <c r="AR62" s="7"/>
      <c r="AS62" s="7"/>
      <c r="AT62" s="7"/>
      <c r="AU62" s="7"/>
      <c r="AV62" s="7"/>
    </row>
    <row r="63" spans="1:80" ht="15.6" x14ac:dyDescent="0.3">
      <c r="A63" s="8">
        <f t="shared" si="2"/>
        <v>9</v>
      </c>
      <c r="B63" s="7">
        <v>10111</v>
      </c>
      <c r="C63" s="7">
        <v>6</v>
      </c>
      <c r="D63" s="7" t="s">
        <v>5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7" t="s">
        <v>91</v>
      </c>
      <c r="L63" s="8">
        <v>4</v>
      </c>
      <c r="M63" s="8">
        <v>0</v>
      </c>
      <c r="N63" s="8">
        <v>1</v>
      </c>
      <c r="O63" s="7" t="s">
        <v>136</v>
      </c>
      <c r="P63" s="7">
        <v>10111</v>
      </c>
      <c r="Q63" s="7">
        <v>38908</v>
      </c>
      <c r="R63" s="7" t="s">
        <v>233</v>
      </c>
      <c r="S63" s="9">
        <v>39716</v>
      </c>
      <c r="T63" s="7">
        <v>0</v>
      </c>
      <c r="U63" s="8" t="s">
        <v>182</v>
      </c>
      <c r="V63" s="8">
        <v>46</v>
      </c>
      <c r="W63" s="7" t="s">
        <v>434</v>
      </c>
      <c r="X63" s="7" t="s">
        <v>171</v>
      </c>
      <c r="Y63" s="8" t="s">
        <v>172</v>
      </c>
      <c r="Z63" s="8" t="s">
        <v>179</v>
      </c>
      <c r="AA63" s="8" t="s">
        <v>431</v>
      </c>
      <c r="AB63" s="8" t="s">
        <v>435</v>
      </c>
      <c r="AC63" s="9">
        <v>38902</v>
      </c>
      <c r="AD63" s="8">
        <v>1</v>
      </c>
      <c r="AE63" s="8"/>
      <c r="AF63" s="7"/>
      <c r="AG63" s="7">
        <v>1</v>
      </c>
      <c r="AH63" s="8" t="s">
        <v>174</v>
      </c>
      <c r="AI63" s="8" t="s">
        <v>174</v>
      </c>
      <c r="AJ63" s="7"/>
      <c r="AK63" s="7"/>
      <c r="AL63" s="7" t="s">
        <v>174</v>
      </c>
      <c r="AM63" s="7" t="s">
        <v>189</v>
      </c>
      <c r="AN63" s="7" t="s">
        <v>234</v>
      </c>
      <c r="AO63" s="7" t="s">
        <v>181</v>
      </c>
      <c r="AP63" s="7">
        <v>2</v>
      </c>
      <c r="AQ63" s="7">
        <v>7</v>
      </c>
      <c r="AR63" s="7"/>
      <c r="AS63" s="7"/>
      <c r="AT63" s="7"/>
      <c r="AU63" s="7">
        <v>24.3</v>
      </c>
      <c r="AV63" s="7"/>
    </row>
    <row r="64" spans="1:80" ht="15.6" x14ac:dyDescent="0.3">
      <c r="A64" s="8">
        <f t="shared" si="2"/>
        <v>10</v>
      </c>
      <c r="B64" s="7">
        <v>10893</v>
      </c>
      <c r="C64" s="7">
        <v>6</v>
      </c>
      <c r="D64" s="7" t="s">
        <v>397</v>
      </c>
      <c r="E64" s="8" t="s">
        <v>402</v>
      </c>
      <c r="F64" s="8">
        <v>3</v>
      </c>
      <c r="G64" s="8">
        <v>9</v>
      </c>
      <c r="H64" s="8">
        <v>1</v>
      </c>
      <c r="I64" s="8">
        <v>1</v>
      </c>
      <c r="J64" s="8">
        <v>1</v>
      </c>
      <c r="K64" s="7" t="s">
        <v>92</v>
      </c>
      <c r="L64" s="8">
        <v>10</v>
      </c>
      <c r="M64" s="8">
        <v>1</v>
      </c>
      <c r="N64" s="8">
        <v>1</v>
      </c>
      <c r="O64" s="7" t="s">
        <v>136</v>
      </c>
      <c r="P64" s="7">
        <v>10893</v>
      </c>
      <c r="Q64" s="7">
        <v>38924</v>
      </c>
      <c r="R64" s="7" t="s">
        <v>238</v>
      </c>
      <c r="S64" s="9">
        <v>39011</v>
      </c>
      <c r="T64" s="7">
        <v>0</v>
      </c>
      <c r="U64" s="8" t="s">
        <v>153</v>
      </c>
      <c r="V64" s="8">
        <v>51</v>
      </c>
      <c r="W64" s="7" t="s">
        <v>434</v>
      </c>
      <c r="X64" s="7" t="s">
        <v>171</v>
      </c>
      <c r="Y64" s="8" t="s">
        <v>172</v>
      </c>
      <c r="Z64" s="8" t="s">
        <v>179</v>
      </c>
      <c r="AA64" s="8" t="s">
        <v>431</v>
      </c>
      <c r="AB64" s="8" t="s">
        <v>435</v>
      </c>
      <c r="AC64" s="9">
        <v>38917</v>
      </c>
      <c r="AD64" s="8">
        <v>1</v>
      </c>
      <c r="AE64" s="8"/>
      <c r="AF64" s="7"/>
      <c r="AG64" s="7">
        <v>0</v>
      </c>
      <c r="AH64" s="8"/>
      <c r="AI64" s="8"/>
      <c r="AJ64" s="7"/>
      <c r="AK64" s="7"/>
      <c r="AL64" s="7" t="s">
        <v>174</v>
      </c>
      <c r="AM64" s="7" t="s">
        <v>185</v>
      </c>
      <c r="AN64" s="7" t="s">
        <v>239</v>
      </c>
      <c r="AO64" s="7" t="s">
        <v>237</v>
      </c>
      <c r="AP64" s="7">
        <v>1</v>
      </c>
      <c r="AQ64" s="7">
        <v>13</v>
      </c>
      <c r="AR64" s="7"/>
      <c r="AS64" s="7"/>
      <c r="AT64" s="7"/>
      <c r="AU64" s="7">
        <v>23.8</v>
      </c>
      <c r="AV64" s="7"/>
    </row>
    <row r="65" spans="1:48" ht="15.6" x14ac:dyDescent="0.3">
      <c r="A65" s="8">
        <f t="shared" si="2"/>
        <v>11</v>
      </c>
      <c r="B65" s="7">
        <v>67</v>
      </c>
      <c r="C65" s="7">
        <v>7</v>
      </c>
      <c r="D65" s="7" t="s">
        <v>6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7" t="s">
        <v>93</v>
      </c>
      <c r="L65" s="8">
        <v>5.4</v>
      </c>
      <c r="M65" s="8">
        <v>0</v>
      </c>
      <c r="N65" s="8">
        <v>1</v>
      </c>
      <c r="O65" s="7" t="s">
        <v>137</v>
      </c>
      <c r="P65" s="7">
        <v>67</v>
      </c>
      <c r="Q65" s="7">
        <v>39089</v>
      </c>
      <c r="R65" s="7" t="s">
        <v>242</v>
      </c>
      <c r="S65" s="9">
        <v>40408</v>
      </c>
      <c r="T65" s="7">
        <v>0</v>
      </c>
      <c r="U65" s="8" t="s">
        <v>182</v>
      </c>
      <c r="V65" s="8">
        <v>68</v>
      </c>
      <c r="W65" s="7" t="s">
        <v>434</v>
      </c>
      <c r="X65" s="7" t="s">
        <v>171</v>
      </c>
      <c r="Y65" s="8" t="s">
        <v>172</v>
      </c>
      <c r="Z65" s="8" t="s">
        <v>179</v>
      </c>
      <c r="AA65" s="8" t="s">
        <v>431</v>
      </c>
      <c r="AB65" s="8" t="s">
        <v>435</v>
      </c>
      <c r="AC65" s="9">
        <v>39084</v>
      </c>
      <c r="AD65" s="8">
        <v>1</v>
      </c>
      <c r="AE65" s="8"/>
      <c r="AF65" s="7"/>
      <c r="AG65" s="7">
        <v>0</v>
      </c>
      <c r="AH65" s="8"/>
      <c r="AI65" s="8"/>
      <c r="AJ65" s="7"/>
      <c r="AK65" s="7"/>
      <c r="AL65" s="7"/>
      <c r="AM65" s="7" t="s">
        <v>189</v>
      </c>
      <c r="AN65" s="7"/>
      <c r="AO65" s="7" t="s">
        <v>181</v>
      </c>
      <c r="AP65" s="7"/>
      <c r="AQ65" s="7"/>
      <c r="AR65" s="7"/>
      <c r="AS65" s="7"/>
      <c r="AT65" s="7"/>
      <c r="AU65" s="7"/>
      <c r="AV65" s="7"/>
    </row>
    <row r="66" spans="1:48" ht="15.6" x14ac:dyDescent="0.3">
      <c r="A66" s="8">
        <f t="shared" si="2"/>
        <v>12</v>
      </c>
      <c r="B66" s="7">
        <v>2144</v>
      </c>
      <c r="C66" s="7">
        <v>7</v>
      </c>
      <c r="D66" s="7" t="s">
        <v>404</v>
      </c>
      <c r="E66" s="8" t="s">
        <v>402</v>
      </c>
      <c r="F66" s="8">
        <v>3</v>
      </c>
      <c r="G66" s="8">
        <v>9</v>
      </c>
      <c r="H66" s="8">
        <v>1</v>
      </c>
      <c r="I66" s="8">
        <v>1</v>
      </c>
      <c r="J66" s="8">
        <v>1</v>
      </c>
      <c r="K66" s="7" t="s">
        <v>94</v>
      </c>
      <c r="L66" s="8">
        <v>7.5</v>
      </c>
      <c r="M66" s="8">
        <v>0</v>
      </c>
      <c r="N66" s="8">
        <v>0</v>
      </c>
      <c r="O66" s="7" t="s">
        <v>137</v>
      </c>
      <c r="P66" s="7">
        <v>2144</v>
      </c>
      <c r="Q66" s="7">
        <v>39126</v>
      </c>
      <c r="R66" s="7" t="s">
        <v>243</v>
      </c>
      <c r="S66" s="9">
        <v>39180</v>
      </c>
      <c r="T66" s="7">
        <v>0</v>
      </c>
      <c r="U66" s="8" t="s">
        <v>153</v>
      </c>
      <c r="V66" s="8">
        <v>57</v>
      </c>
      <c r="W66" s="7" t="s">
        <v>432</v>
      </c>
      <c r="X66" s="7" t="s">
        <v>177</v>
      </c>
      <c r="Y66" s="8" t="s">
        <v>172</v>
      </c>
      <c r="Z66" s="8" t="s">
        <v>179</v>
      </c>
      <c r="AA66" s="8" t="s">
        <v>431</v>
      </c>
      <c r="AB66" s="8" t="s">
        <v>435</v>
      </c>
      <c r="AC66" s="9">
        <v>39121</v>
      </c>
      <c r="AD66" s="8">
        <v>1</v>
      </c>
      <c r="AE66" s="8"/>
      <c r="AF66" s="7"/>
      <c r="AG66" s="7">
        <v>1</v>
      </c>
      <c r="AH66" s="8" t="s">
        <v>174</v>
      </c>
      <c r="AI66" s="8"/>
      <c r="AJ66" s="7"/>
      <c r="AK66" s="7"/>
      <c r="AL66" s="7"/>
      <c r="AM66" s="7" t="s">
        <v>185</v>
      </c>
      <c r="AN66" s="7" t="s">
        <v>204</v>
      </c>
      <c r="AO66" s="7" t="s">
        <v>181</v>
      </c>
      <c r="AP66" s="7">
        <v>4</v>
      </c>
      <c r="AQ66" s="7">
        <v>10</v>
      </c>
      <c r="AR66" s="7"/>
      <c r="AS66" s="7" t="s">
        <v>244</v>
      </c>
      <c r="AT66" s="7"/>
      <c r="AU66" s="7">
        <v>31.7</v>
      </c>
      <c r="AV66" s="7" t="s">
        <v>402</v>
      </c>
    </row>
    <row r="67" spans="1:48" ht="15.6" x14ac:dyDescent="0.3">
      <c r="A67" s="8">
        <f t="shared" si="2"/>
        <v>13</v>
      </c>
      <c r="B67" s="7">
        <v>4150</v>
      </c>
      <c r="C67" s="7">
        <v>7</v>
      </c>
      <c r="D67" s="7" t="s">
        <v>408</v>
      </c>
      <c r="E67" s="8" t="s">
        <v>402</v>
      </c>
      <c r="F67" s="8">
        <v>3</v>
      </c>
      <c r="G67" s="8">
        <v>9</v>
      </c>
      <c r="H67" s="8">
        <v>1</v>
      </c>
      <c r="I67" s="8">
        <v>1</v>
      </c>
      <c r="J67" s="8">
        <v>1</v>
      </c>
      <c r="K67" s="7" t="s">
        <v>95</v>
      </c>
      <c r="L67" s="8">
        <v>5.5</v>
      </c>
      <c r="M67" s="8">
        <v>1</v>
      </c>
      <c r="N67" s="8">
        <v>1</v>
      </c>
      <c r="O67" s="7" t="s">
        <v>137</v>
      </c>
      <c r="P67" s="7">
        <v>4150</v>
      </c>
      <c r="Q67" s="7">
        <v>39158</v>
      </c>
      <c r="R67" s="7" t="s">
        <v>245</v>
      </c>
      <c r="S67" s="9">
        <v>39669</v>
      </c>
      <c r="T67" s="7">
        <v>0</v>
      </c>
      <c r="U67" s="8" t="s">
        <v>153</v>
      </c>
      <c r="V67" s="8">
        <v>65</v>
      </c>
      <c r="W67" s="7" t="s">
        <v>432</v>
      </c>
      <c r="X67" s="7" t="s">
        <v>177</v>
      </c>
      <c r="Y67" s="8" t="s">
        <v>172</v>
      </c>
      <c r="Z67" s="8" t="s">
        <v>179</v>
      </c>
      <c r="AA67" s="8" t="s">
        <v>193</v>
      </c>
      <c r="AB67" s="8" t="s">
        <v>438</v>
      </c>
      <c r="AC67" s="9">
        <v>39154</v>
      </c>
      <c r="AD67" s="8">
        <v>1</v>
      </c>
      <c r="AE67" s="8"/>
      <c r="AF67" s="7"/>
      <c r="AG67" s="7">
        <v>0</v>
      </c>
      <c r="AH67" s="8"/>
      <c r="AI67" s="8"/>
      <c r="AJ67" s="7"/>
      <c r="AK67" s="7"/>
      <c r="AL67" s="7" t="s">
        <v>174</v>
      </c>
      <c r="AM67" s="7" t="s">
        <v>191</v>
      </c>
      <c r="AN67" s="7" t="s">
        <v>246</v>
      </c>
      <c r="AO67" s="7" t="s">
        <v>176</v>
      </c>
      <c r="AP67" s="7">
        <v>2</v>
      </c>
      <c r="AQ67" s="7">
        <v>9</v>
      </c>
      <c r="AR67" s="7"/>
      <c r="AS67" s="7"/>
      <c r="AT67" s="7"/>
      <c r="AU67" s="7">
        <v>25</v>
      </c>
      <c r="AV67" s="7" t="s">
        <v>399</v>
      </c>
    </row>
    <row r="68" spans="1:48" ht="15.6" x14ac:dyDescent="0.3">
      <c r="A68" s="8">
        <f t="shared" si="2"/>
        <v>14</v>
      </c>
      <c r="B68" s="7">
        <v>5580</v>
      </c>
      <c r="C68" s="7">
        <v>7</v>
      </c>
      <c r="D68" s="7" t="s">
        <v>409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7" t="s">
        <v>96</v>
      </c>
      <c r="L68" s="8">
        <v>15</v>
      </c>
      <c r="M68" s="8">
        <v>0</v>
      </c>
      <c r="N68" s="8">
        <v>0</v>
      </c>
      <c r="O68" s="7" t="s">
        <v>137</v>
      </c>
      <c r="P68" s="7">
        <v>5580</v>
      </c>
      <c r="Q68" s="7">
        <v>39183</v>
      </c>
      <c r="R68" s="7" t="s">
        <v>248</v>
      </c>
      <c r="S68" s="9">
        <v>39207</v>
      </c>
      <c r="T68" s="7">
        <v>1</v>
      </c>
      <c r="U68" s="8" t="s">
        <v>182</v>
      </c>
      <c r="V68" s="8">
        <v>50</v>
      </c>
      <c r="W68" s="7" t="s">
        <v>433</v>
      </c>
      <c r="X68" s="7" t="s">
        <v>177</v>
      </c>
      <c r="Y68" s="8" t="s">
        <v>172</v>
      </c>
      <c r="Z68" s="8" t="s">
        <v>179</v>
      </c>
      <c r="AA68" s="8" t="s">
        <v>431</v>
      </c>
      <c r="AB68" s="8" t="s">
        <v>435</v>
      </c>
      <c r="AC68" s="9">
        <v>39177</v>
      </c>
      <c r="AD68" s="8">
        <v>1</v>
      </c>
      <c r="AE68" s="8"/>
      <c r="AF68" s="7"/>
      <c r="AG68" s="7">
        <v>0</v>
      </c>
      <c r="AH68" s="8"/>
      <c r="AI68" s="8"/>
      <c r="AJ68" s="7"/>
      <c r="AK68" s="7"/>
      <c r="AL68" s="7"/>
      <c r="AM68" s="7" t="s">
        <v>189</v>
      </c>
      <c r="AN68" s="7" t="s">
        <v>249</v>
      </c>
      <c r="AO68" s="7" t="s">
        <v>181</v>
      </c>
      <c r="AP68" s="7">
        <v>5</v>
      </c>
      <c r="AQ68" s="7">
        <v>5</v>
      </c>
      <c r="AR68" s="7"/>
      <c r="AS68" s="7" t="s">
        <v>250</v>
      </c>
      <c r="AT68" s="7"/>
      <c r="AU68" s="7">
        <v>26.7</v>
      </c>
      <c r="AV68" s="7" t="s">
        <v>399</v>
      </c>
    </row>
    <row r="69" spans="1:48" ht="15.6" x14ac:dyDescent="0.3">
      <c r="A69" s="8">
        <f t="shared" si="2"/>
        <v>15</v>
      </c>
      <c r="B69" s="7">
        <v>7593</v>
      </c>
      <c r="C69" s="7">
        <v>7</v>
      </c>
      <c r="D69" s="7" t="s">
        <v>403</v>
      </c>
      <c r="E69" s="8" t="s">
        <v>402</v>
      </c>
      <c r="F69" s="8">
        <v>3</v>
      </c>
      <c r="G69" s="8">
        <v>9</v>
      </c>
      <c r="H69" s="8">
        <v>1</v>
      </c>
      <c r="I69" s="8">
        <v>1</v>
      </c>
      <c r="J69" s="8">
        <v>1</v>
      </c>
      <c r="K69" s="7" t="s">
        <v>97</v>
      </c>
      <c r="L69" s="8">
        <v>4</v>
      </c>
      <c r="M69" s="8">
        <v>0</v>
      </c>
      <c r="N69" s="8">
        <v>0</v>
      </c>
      <c r="O69" s="7" t="s">
        <v>137</v>
      </c>
      <c r="P69" s="7">
        <v>7593</v>
      </c>
      <c r="Q69" s="7">
        <v>39220</v>
      </c>
      <c r="R69" s="7" t="s">
        <v>256</v>
      </c>
      <c r="S69" s="9">
        <v>39413</v>
      </c>
      <c r="T69" s="7">
        <v>0</v>
      </c>
      <c r="U69" s="8" t="s">
        <v>182</v>
      </c>
      <c r="V69" s="8">
        <v>79</v>
      </c>
      <c r="W69" s="7" t="s">
        <v>434</v>
      </c>
      <c r="X69" s="7" t="s">
        <v>171</v>
      </c>
      <c r="Y69" s="8" t="s">
        <v>172</v>
      </c>
      <c r="Z69" s="8" t="s">
        <v>183</v>
      </c>
      <c r="AA69" s="8" t="s">
        <v>431</v>
      </c>
      <c r="AB69" s="8" t="s">
        <v>437</v>
      </c>
      <c r="AC69" s="9">
        <v>39216</v>
      </c>
      <c r="AD69" s="8">
        <v>1</v>
      </c>
      <c r="AE69" s="8"/>
      <c r="AF69" s="7"/>
      <c r="AG69" s="7">
        <v>1</v>
      </c>
      <c r="AH69" s="8" t="s">
        <v>174</v>
      </c>
      <c r="AI69" s="8" t="s">
        <v>174</v>
      </c>
      <c r="AJ69" s="7"/>
      <c r="AK69" s="7"/>
      <c r="AL69" s="7" t="s">
        <v>174</v>
      </c>
      <c r="AM69" s="7" t="s">
        <v>191</v>
      </c>
      <c r="AN69" s="7" t="s">
        <v>246</v>
      </c>
      <c r="AO69" s="7" t="s">
        <v>176</v>
      </c>
      <c r="AP69" s="7">
        <v>1</v>
      </c>
      <c r="AQ69" s="7">
        <v>13</v>
      </c>
      <c r="AR69" s="7"/>
      <c r="AS69" s="7"/>
      <c r="AT69" s="7"/>
      <c r="AU69" s="7"/>
      <c r="AV69" s="7" t="s">
        <v>402</v>
      </c>
    </row>
    <row r="70" spans="1:48" ht="15.6" x14ac:dyDescent="0.3">
      <c r="A70" s="8">
        <f t="shared" si="2"/>
        <v>16</v>
      </c>
      <c r="B70" s="7">
        <v>10070</v>
      </c>
      <c r="C70" s="7">
        <v>7</v>
      </c>
      <c r="D70" s="7" t="s">
        <v>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7" t="s">
        <v>98</v>
      </c>
      <c r="L70" s="8">
        <v>2.5</v>
      </c>
      <c r="M70" s="8">
        <v>0</v>
      </c>
      <c r="N70" s="8">
        <v>0</v>
      </c>
      <c r="O70" s="7" t="s">
        <v>137</v>
      </c>
      <c r="P70" s="7">
        <v>10070</v>
      </c>
      <c r="Q70" s="7">
        <v>39265</v>
      </c>
      <c r="R70" s="7" t="s">
        <v>257</v>
      </c>
      <c r="S70" s="9">
        <v>40424</v>
      </c>
      <c r="T70" s="7">
        <v>0</v>
      </c>
      <c r="U70" s="8" t="s">
        <v>182</v>
      </c>
      <c r="V70" s="8">
        <v>63</v>
      </c>
      <c r="W70" s="7" t="s">
        <v>434</v>
      </c>
      <c r="X70" s="7" t="s">
        <v>171</v>
      </c>
      <c r="Y70" s="8" t="s">
        <v>190</v>
      </c>
      <c r="Z70" s="8" t="s">
        <v>183</v>
      </c>
      <c r="AA70" s="8" t="s">
        <v>431</v>
      </c>
      <c r="AB70" s="8" t="s">
        <v>437</v>
      </c>
      <c r="AC70" s="9">
        <v>39260</v>
      </c>
      <c r="AD70" s="8">
        <v>1</v>
      </c>
      <c r="AE70" s="8"/>
      <c r="AF70" s="7"/>
      <c r="AG70" s="7">
        <v>1</v>
      </c>
      <c r="AH70" s="8" t="s">
        <v>174</v>
      </c>
      <c r="AI70" s="8" t="s">
        <v>174</v>
      </c>
      <c r="AJ70" s="7"/>
      <c r="AK70" s="7"/>
      <c r="AL70" s="7" t="s">
        <v>174</v>
      </c>
      <c r="AM70" s="7" t="s">
        <v>175</v>
      </c>
      <c r="AN70" s="7" t="s">
        <v>258</v>
      </c>
      <c r="AO70" s="7" t="s">
        <v>181</v>
      </c>
      <c r="AP70" s="7">
        <v>2</v>
      </c>
      <c r="AQ70" s="7">
        <v>6</v>
      </c>
      <c r="AR70" s="7"/>
      <c r="AS70" s="7"/>
      <c r="AT70" s="7"/>
      <c r="AU70" s="7">
        <v>29.6</v>
      </c>
      <c r="AV70" s="7" t="s">
        <v>399</v>
      </c>
    </row>
    <row r="71" spans="1:48" ht="15.6" x14ac:dyDescent="0.3">
      <c r="A71" s="8">
        <f t="shared" si="2"/>
        <v>17</v>
      </c>
      <c r="B71" s="7">
        <v>12798</v>
      </c>
      <c r="C71" s="7">
        <v>7</v>
      </c>
      <c r="D71" s="7" t="s">
        <v>406</v>
      </c>
      <c r="E71" s="8" t="s">
        <v>402</v>
      </c>
      <c r="F71" s="8">
        <v>3</v>
      </c>
      <c r="G71" s="8">
        <v>9</v>
      </c>
      <c r="H71" s="8">
        <v>1</v>
      </c>
      <c r="I71" s="8">
        <v>1</v>
      </c>
      <c r="J71" s="8">
        <v>1</v>
      </c>
      <c r="K71" s="7" t="s">
        <v>99</v>
      </c>
      <c r="L71" s="8">
        <v>4.2</v>
      </c>
      <c r="M71" s="8">
        <v>1</v>
      </c>
      <c r="N71" s="8">
        <v>1</v>
      </c>
      <c r="O71" s="7" t="s">
        <v>137</v>
      </c>
      <c r="P71" s="7">
        <v>12798</v>
      </c>
      <c r="Q71" s="7">
        <v>39328</v>
      </c>
      <c r="R71" s="7" t="s">
        <v>260</v>
      </c>
      <c r="S71" s="9">
        <v>39926</v>
      </c>
      <c r="T71" s="7">
        <v>0</v>
      </c>
      <c r="U71" s="8" t="s">
        <v>182</v>
      </c>
      <c r="V71" s="8">
        <v>71</v>
      </c>
      <c r="W71" s="7" t="s">
        <v>432</v>
      </c>
      <c r="X71" s="7" t="s">
        <v>177</v>
      </c>
      <c r="Y71" s="8" t="s">
        <v>172</v>
      </c>
      <c r="Z71" s="8" t="s">
        <v>183</v>
      </c>
      <c r="AA71" s="8" t="s">
        <v>431</v>
      </c>
      <c r="AB71" s="8" t="s">
        <v>437</v>
      </c>
      <c r="AC71" s="9">
        <v>39323</v>
      </c>
      <c r="AD71" s="8">
        <v>1</v>
      </c>
      <c r="AE71" s="8"/>
      <c r="AF71" s="7"/>
      <c r="AG71" s="7">
        <v>1</v>
      </c>
      <c r="AH71" s="8" t="s">
        <v>174</v>
      </c>
      <c r="AI71" s="8"/>
      <c r="AJ71" s="7"/>
      <c r="AK71" s="7"/>
      <c r="AL71" s="7" t="s">
        <v>174</v>
      </c>
      <c r="AM71" s="7" t="s">
        <v>175</v>
      </c>
      <c r="AN71" s="7" t="s">
        <v>217</v>
      </c>
      <c r="AO71" s="7" t="s">
        <v>176</v>
      </c>
      <c r="AP71" s="7">
        <v>1</v>
      </c>
      <c r="AQ71" s="7">
        <v>9</v>
      </c>
      <c r="AR71" s="7"/>
      <c r="AS71" s="7"/>
      <c r="AT71" s="7"/>
      <c r="AU71" s="7">
        <v>30.2</v>
      </c>
      <c r="AV71" s="7" t="s">
        <v>402</v>
      </c>
    </row>
    <row r="72" spans="1:48" ht="15.6" x14ac:dyDescent="0.3">
      <c r="A72" s="8">
        <f t="shared" si="2"/>
        <v>18</v>
      </c>
      <c r="B72" s="7">
        <v>1832</v>
      </c>
      <c r="C72" s="7">
        <v>8</v>
      </c>
      <c r="D72" s="7" t="s">
        <v>407</v>
      </c>
      <c r="E72" s="8" t="s">
        <v>402</v>
      </c>
      <c r="F72" s="8">
        <v>3</v>
      </c>
      <c r="G72" s="8">
        <v>9</v>
      </c>
      <c r="H72" s="8">
        <v>1</v>
      </c>
      <c r="I72" s="8">
        <v>1</v>
      </c>
      <c r="J72" s="8">
        <v>1</v>
      </c>
      <c r="K72" s="7" t="s">
        <v>100</v>
      </c>
      <c r="L72" s="8">
        <v>7</v>
      </c>
      <c r="M72" s="8">
        <v>0</v>
      </c>
      <c r="N72" s="8">
        <v>0</v>
      </c>
      <c r="O72" s="7" t="s">
        <v>138</v>
      </c>
      <c r="P72" s="7">
        <v>1832</v>
      </c>
      <c r="Q72" s="7">
        <v>39490</v>
      </c>
      <c r="R72" s="7" t="s">
        <v>262</v>
      </c>
      <c r="S72" s="9">
        <v>39880</v>
      </c>
      <c r="T72" s="7">
        <v>0</v>
      </c>
      <c r="U72" s="8" t="s">
        <v>182</v>
      </c>
      <c r="V72" s="8">
        <v>73</v>
      </c>
      <c r="W72" s="7" t="s">
        <v>434</v>
      </c>
      <c r="X72" s="7" t="s">
        <v>171</v>
      </c>
      <c r="Y72" s="8" t="s">
        <v>172</v>
      </c>
      <c r="Z72" s="8" t="s">
        <v>179</v>
      </c>
      <c r="AA72" s="8" t="s">
        <v>193</v>
      </c>
      <c r="AB72" s="8" t="s">
        <v>438</v>
      </c>
      <c r="AC72" s="9">
        <v>39482</v>
      </c>
      <c r="AD72" s="8">
        <v>1</v>
      </c>
      <c r="AE72" s="8"/>
      <c r="AF72" s="7"/>
      <c r="AG72" s="7">
        <v>1</v>
      </c>
      <c r="AH72" s="8" t="s">
        <v>174</v>
      </c>
      <c r="AI72" s="8"/>
      <c r="AJ72" s="7"/>
      <c r="AK72" s="7"/>
      <c r="AL72" s="7"/>
      <c r="AM72" s="7" t="s">
        <v>175</v>
      </c>
      <c r="AN72" s="7" t="s">
        <v>263</v>
      </c>
      <c r="AO72" s="7" t="s">
        <v>181</v>
      </c>
      <c r="AP72" s="7">
        <v>1</v>
      </c>
      <c r="AQ72" s="7">
        <v>8</v>
      </c>
      <c r="AR72" s="7"/>
      <c r="AS72" s="7"/>
      <c r="AT72" s="7"/>
      <c r="AU72" s="7">
        <v>27</v>
      </c>
      <c r="AV72" s="7" t="s">
        <v>399</v>
      </c>
    </row>
    <row r="73" spans="1:48" ht="15.6" x14ac:dyDescent="0.3">
      <c r="A73" s="8">
        <f t="shared" si="2"/>
        <v>19</v>
      </c>
      <c r="B73" s="7">
        <v>2017</v>
      </c>
      <c r="C73" s="7">
        <v>8</v>
      </c>
      <c r="D73" s="7" t="s">
        <v>410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7" t="s">
        <v>101</v>
      </c>
      <c r="L73" s="8">
        <v>1.6</v>
      </c>
      <c r="M73" s="8">
        <v>0</v>
      </c>
      <c r="N73" s="8">
        <v>0</v>
      </c>
      <c r="O73" s="7" t="s">
        <v>138</v>
      </c>
      <c r="P73" s="7">
        <v>2017</v>
      </c>
      <c r="Q73" s="7">
        <v>39492</v>
      </c>
      <c r="R73" s="7" t="s">
        <v>264</v>
      </c>
      <c r="S73" s="9" t="s">
        <v>440</v>
      </c>
      <c r="T73" s="7">
        <v>0</v>
      </c>
      <c r="U73" s="8" t="s">
        <v>153</v>
      </c>
      <c r="V73" s="8">
        <v>53</v>
      </c>
      <c r="W73" s="7" t="s">
        <v>434</v>
      </c>
      <c r="X73" s="7" t="s">
        <v>177</v>
      </c>
      <c r="Y73" s="8" t="s">
        <v>199</v>
      </c>
      <c r="Z73" s="8" t="s">
        <v>183</v>
      </c>
      <c r="AA73" s="8" t="s">
        <v>431</v>
      </c>
      <c r="AB73" s="8" t="s">
        <v>436</v>
      </c>
      <c r="AC73" s="9">
        <v>39484</v>
      </c>
      <c r="AD73" s="8">
        <v>1</v>
      </c>
      <c r="AE73" s="8"/>
      <c r="AF73" s="7"/>
      <c r="AG73" s="7">
        <v>1</v>
      </c>
      <c r="AH73" s="8" t="s">
        <v>174</v>
      </c>
      <c r="AI73" s="8" t="s">
        <v>174</v>
      </c>
      <c r="AJ73" s="7"/>
      <c r="AK73" s="7"/>
      <c r="AL73" s="7" t="s">
        <v>174</v>
      </c>
      <c r="AM73" s="7" t="s">
        <v>180</v>
      </c>
      <c r="AN73" s="7" t="s">
        <v>263</v>
      </c>
      <c r="AO73" s="7" t="s">
        <v>181</v>
      </c>
      <c r="AP73" s="7">
        <v>1</v>
      </c>
      <c r="AQ73" s="7">
        <v>9</v>
      </c>
      <c r="AR73" s="7"/>
      <c r="AS73" s="7"/>
      <c r="AT73" s="7"/>
      <c r="AU73" s="7">
        <v>20.3</v>
      </c>
      <c r="AV73" s="7" t="s">
        <v>399</v>
      </c>
    </row>
    <row r="74" spans="1:48" ht="15.6" x14ac:dyDescent="0.3">
      <c r="A74" s="8">
        <f t="shared" si="2"/>
        <v>20</v>
      </c>
      <c r="B74" s="7">
        <v>7629</v>
      </c>
      <c r="C74" s="7">
        <v>8</v>
      </c>
      <c r="D74" s="7" t="s">
        <v>11</v>
      </c>
      <c r="E74" s="8" t="s">
        <v>399</v>
      </c>
      <c r="F74" s="8">
        <v>3</v>
      </c>
      <c r="G74" s="8">
        <v>6</v>
      </c>
      <c r="H74" s="8">
        <v>1</v>
      </c>
      <c r="I74" s="8">
        <v>1</v>
      </c>
      <c r="J74" s="8">
        <v>1</v>
      </c>
      <c r="K74" s="7" t="s">
        <v>102</v>
      </c>
      <c r="L74" s="8">
        <v>5.5</v>
      </c>
      <c r="M74" s="8">
        <v>0</v>
      </c>
      <c r="N74" s="8">
        <v>0</v>
      </c>
      <c r="O74" s="7" t="s">
        <v>138</v>
      </c>
      <c r="P74" s="7">
        <v>7629</v>
      </c>
      <c r="Q74" s="7">
        <v>39577</v>
      </c>
      <c r="R74" s="7" t="s">
        <v>267</v>
      </c>
      <c r="S74" s="9" t="s">
        <v>1</v>
      </c>
      <c r="T74" s="7">
        <v>0</v>
      </c>
      <c r="U74" s="8" t="s">
        <v>182</v>
      </c>
      <c r="V74" s="8">
        <v>46</v>
      </c>
      <c r="W74" s="7" t="s">
        <v>433</v>
      </c>
      <c r="X74" s="7" t="s">
        <v>177</v>
      </c>
      <c r="Y74" s="8" t="s">
        <v>172</v>
      </c>
      <c r="Z74" s="8" t="s">
        <v>192</v>
      </c>
      <c r="AA74" s="8" t="s">
        <v>431</v>
      </c>
      <c r="AB74" s="8" t="s">
        <v>435</v>
      </c>
      <c r="AC74" s="9">
        <v>39573</v>
      </c>
      <c r="AD74" s="8">
        <v>1</v>
      </c>
      <c r="AE74" s="8"/>
      <c r="AF74" s="7"/>
      <c r="AG74" s="7">
        <v>0</v>
      </c>
      <c r="AH74" s="8"/>
      <c r="AI74" s="8"/>
      <c r="AJ74" s="7"/>
      <c r="AK74" s="7"/>
      <c r="AL74" s="7"/>
      <c r="AM74" s="7" t="s">
        <v>184</v>
      </c>
      <c r="AN74" s="7" t="s">
        <v>268</v>
      </c>
      <c r="AO74" s="7" t="s">
        <v>237</v>
      </c>
      <c r="AP74" s="7">
        <v>1</v>
      </c>
      <c r="AQ74" s="7">
        <v>28</v>
      </c>
      <c r="AR74" s="7"/>
      <c r="AS74" s="7" t="s">
        <v>269</v>
      </c>
      <c r="AT74" s="7"/>
      <c r="AU74" s="7">
        <v>18</v>
      </c>
      <c r="AV74" s="7" t="s">
        <v>399</v>
      </c>
    </row>
    <row r="75" spans="1:48" ht="15.6" x14ac:dyDescent="0.3">
      <c r="A75" s="8">
        <f t="shared" si="2"/>
        <v>21</v>
      </c>
      <c r="B75" s="7">
        <v>7826</v>
      </c>
      <c r="C75" s="7">
        <v>8</v>
      </c>
      <c r="D75" s="7" t="s">
        <v>10</v>
      </c>
      <c r="E75" s="8" t="s">
        <v>399</v>
      </c>
      <c r="F75" s="8">
        <v>3</v>
      </c>
      <c r="G75" s="8">
        <v>6</v>
      </c>
      <c r="H75" s="8">
        <v>1</v>
      </c>
      <c r="I75" s="8">
        <v>2</v>
      </c>
      <c r="J75" s="8">
        <v>2</v>
      </c>
      <c r="K75" s="7" t="s">
        <v>103</v>
      </c>
      <c r="L75" s="8">
        <v>7</v>
      </c>
      <c r="M75" s="8">
        <v>1</v>
      </c>
      <c r="N75" s="8">
        <v>1</v>
      </c>
      <c r="O75" s="7" t="s">
        <v>138</v>
      </c>
      <c r="P75" s="7">
        <v>7826</v>
      </c>
      <c r="Q75" s="7">
        <v>39580</v>
      </c>
      <c r="R75" s="7" t="s">
        <v>270</v>
      </c>
      <c r="S75" s="9">
        <v>40190</v>
      </c>
      <c r="T75" s="7">
        <v>0</v>
      </c>
      <c r="U75" s="8" t="s">
        <v>153</v>
      </c>
      <c r="V75" s="8">
        <v>69</v>
      </c>
      <c r="W75" s="7" t="s">
        <v>433</v>
      </c>
      <c r="X75" s="7" t="s">
        <v>177</v>
      </c>
      <c r="Y75" s="8" t="s">
        <v>172</v>
      </c>
      <c r="Z75" s="8" t="s">
        <v>179</v>
      </c>
      <c r="AA75" s="8" t="s">
        <v>431</v>
      </c>
      <c r="AB75" s="8" t="s">
        <v>435</v>
      </c>
      <c r="AC75" s="9">
        <v>39575</v>
      </c>
      <c r="AD75" s="8">
        <v>1</v>
      </c>
      <c r="AE75" s="8"/>
      <c r="AF75" s="7"/>
      <c r="AG75" s="7">
        <v>0</v>
      </c>
      <c r="AH75" s="8"/>
      <c r="AI75" s="8"/>
      <c r="AJ75" s="7"/>
      <c r="AK75" s="7"/>
      <c r="AL75" s="7" t="s">
        <v>174</v>
      </c>
      <c r="AM75" s="7" t="s">
        <v>186</v>
      </c>
      <c r="AN75" s="7" t="s">
        <v>187</v>
      </c>
      <c r="AO75" s="7" t="s">
        <v>188</v>
      </c>
      <c r="AP75" s="7">
        <v>1</v>
      </c>
      <c r="AQ75" s="7">
        <v>8</v>
      </c>
      <c r="AR75" s="7"/>
      <c r="AS75" s="7"/>
      <c r="AT75" s="7"/>
      <c r="AU75" s="7">
        <v>25</v>
      </c>
      <c r="AV75" s="7" t="s">
        <v>402</v>
      </c>
    </row>
    <row r="76" spans="1:48" ht="15.6" x14ac:dyDescent="0.3">
      <c r="A76" s="8">
        <f t="shared" si="2"/>
        <v>22</v>
      </c>
      <c r="B76" s="7">
        <v>10248</v>
      </c>
      <c r="C76" s="7">
        <v>8</v>
      </c>
      <c r="D76" s="7" t="s">
        <v>401</v>
      </c>
      <c r="E76" s="8" t="s">
        <v>399</v>
      </c>
      <c r="F76" s="8">
        <v>3</v>
      </c>
      <c r="G76" s="8">
        <v>6</v>
      </c>
      <c r="H76" s="8">
        <v>1</v>
      </c>
      <c r="I76" s="8">
        <v>1</v>
      </c>
      <c r="J76" s="8">
        <v>1</v>
      </c>
      <c r="K76" s="7" t="s">
        <v>41</v>
      </c>
      <c r="L76" s="8">
        <v>4</v>
      </c>
      <c r="M76" s="8">
        <v>1</v>
      </c>
      <c r="N76" s="8">
        <v>1</v>
      </c>
      <c r="O76" s="7" t="s">
        <v>136</v>
      </c>
      <c r="P76" s="7">
        <v>10248</v>
      </c>
      <c r="Q76" s="7">
        <v>38909</v>
      </c>
      <c r="R76" s="7" t="s">
        <v>235</v>
      </c>
      <c r="S76" s="9">
        <v>38965</v>
      </c>
      <c r="T76" s="7">
        <v>0</v>
      </c>
      <c r="U76" s="8" t="s">
        <v>153</v>
      </c>
      <c r="V76" s="8">
        <v>48</v>
      </c>
      <c r="W76" s="7" t="s">
        <v>434</v>
      </c>
      <c r="X76" s="7" t="s">
        <v>171</v>
      </c>
      <c r="Y76" s="8" t="s">
        <v>172</v>
      </c>
      <c r="Z76" s="8" t="s">
        <v>183</v>
      </c>
      <c r="AA76" s="8" t="s">
        <v>431</v>
      </c>
      <c r="AB76" s="8" t="s">
        <v>437</v>
      </c>
      <c r="AC76" s="9">
        <v>38904</v>
      </c>
      <c r="AD76" s="8">
        <v>1</v>
      </c>
      <c r="AE76" s="8"/>
      <c r="AF76" s="7"/>
      <c r="AG76" s="7">
        <v>0</v>
      </c>
      <c r="AH76" s="8"/>
      <c r="AI76" s="8"/>
      <c r="AJ76" s="7"/>
      <c r="AK76" s="7"/>
      <c r="AL76" s="7"/>
      <c r="AM76" s="7" t="s">
        <v>184</v>
      </c>
      <c r="AN76" s="7" t="s">
        <v>236</v>
      </c>
      <c r="AO76" s="7" t="s">
        <v>237</v>
      </c>
      <c r="AP76" s="7">
        <v>1</v>
      </c>
      <c r="AQ76" s="7">
        <v>11</v>
      </c>
      <c r="AR76" s="7"/>
      <c r="AS76" s="7"/>
      <c r="AT76" s="7"/>
      <c r="AU76" s="7">
        <v>25.3</v>
      </c>
      <c r="AV76" s="7" t="s">
        <v>402</v>
      </c>
    </row>
    <row r="77" spans="1:48" ht="15.6" x14ac:dyDescent="0.3">
      <c r="A77" s="8">
        <f t="shared" si="2"/>
        <v>23</v>
      </c>
      <c r="B77" s="7">
        <v>20750</v>
      </c>
      <c r="C77" s="7">
        <v>8</v>
      </c>
      <c r="D77" s="7" t="s">
        <v>8</v>
      </c>
      <c r="E77" s="8" t="s">
        <v>399</v>
      </c>
      <c r="F77" s="8">
        <v>3</v>
      </c>
      <c r="G77" s="8">
        <v>6</v>
      </c>
      <c r="H77" s="8">
        <v>0</v>
      </c>
      <c r="I77" s="8">
        <v>0</v>
      </c>
      <c r="J77" s="8">
        <v>0</v>
      </c>
      <c r="K77" s="7" t="s">
        <v>104</v>
      </c>
      <c r="L77" s="8">
        <v>3</v>
      </c>
      <c r="M77" s="8">
        <v>0</v>
      </c>
      <c r="N77" s="8">
        <v>0</v>
      </c>
      <c r="O77" s="7" t="s">
        <v>138</v>
      </c>
      <c r="P77" s="7">
        <v>20750</v>
      </c>
      <c r="Q77" s="7">
        <v>39800</v>
      </c>
      <c r="R77" s="7" t="s">
        <v>273</v>
      </c>
      <c r="S77" s="9">
        <v>40163</v>
      </c>
      <c r="T77" s="7">
        <v>0</v>
      </c>
      <c r="U77" s="8" t="s">
        <v>153</v>
      </c>
      <c r="V77" s="8">
        <v>58</v>
      </c>
      <c r="W77" s="7" t="s">
        <v>434</v>
      </c>
      <c r="X77" s="7" t="s">
        <v>177</v>
      </c>
      <c r="Y77" s="8" t="s">
        <v>274</v>
      </c>
      <c r="Z77" s="8" t="s">
        <v>192</v>
      </c>
      <c r="AA77" s="8" t="s">
        <v>431</v>
      </c>
      <c r="AB77" s="8" t="s">
        <v>435</v>
      </c>
      <c r="AC77" s="9">
        <v>39793</v>
      </c>
      <c r="AD77" s="8">
        <v>1</v>
      </c>
      <c r="AE77" s="8"/>
      <c r="AF77" s="7"/>
      <c r="AG77" s="7">
        <v>1</v>
      </c>
      <c r="AH77" s="8" t="s">
        <v>174</v>
      </c>
      <c r="AI77" s="8" t="s">
        <v>174</v>
      </c>
      <c r="AJ77" s="7"/>
      <c r="AK77" s="7"/>
      <c r="AL77" s="7" t="s">
        <v>174</v>
      </c>
      <c r="AM77" s="7" t="s">
        <v>191</v>
      </c>
      <c r="AN77" s="7" t="s">
        <v>226</v>
      </c>
      <c r="AO77" s="7" t="s">
        <v>176</v>
      </c>
      <c r="AP77" s="7">
        <v>1</v>
      </c>
      <c r="AQ77" s="7">
        <v>9</v>
      </c>
      <c r="AR77" s="7"/>
      <c r="AS77" s="7"/>
      <c r="AT77" s="7" t="s">
        <v>174</v>
      </c>
      <c r="AU77" s="7">
        <v>21</v>
      </c>
      <c r="AV77" s="7" t="s">
        <v>399</v>
      </c>
    </row>
    <row r="78" spans="1:48" ht="15.6" x14ac:dyDescent="0.3">
      <c r="A78" s="8">
        <f t="shared" si="2"/>
        <v>24</v>
      </c>
      <c r="B78" s="7">
        <v>3933</v>
      </c>
      <c r="C78" s="7">
        <v>9</v>
      </c>
      <c r="D78" s="7" t="s">
        <v>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7" t="s">
        <v>105</v>
      </c>
      <c r="L78" s="8">
        <v>3</v>
      </c>
      <c r="M78" s="8">
        <v>0</v>
      </c>
      <c r="N78" s="8">
        <v>0</v>
      </c>
      <c r="O78" s="7" t="s">
        <v>139</v>
      </c>
      <c r="P78" s="7">
        <v>3933</v>
      </c>
      <c r="Q78" s="7">
        <v>39883</v>
      </c>
      <c r="R78" s="7" t="s">
        <v>276</v>
      </c>
      <c r="S78" s="9" t="s">
        <v>440</v>
      </c>
      <c r="T78" s="7">
        <v>0</v>
      </c>
      <c r="U78" s="8" t="s">
        <v>182</v>
      </c>
      <c r="V78" s="8">
        <v>70</v>
      </c>
      <c r="W78" s="7" t="s">
        <v>433</v>
      </c>
      <c r="X78" s="7" t="s">
        <v>177</v>
      </c>
      <c r="Y78" s="8" t="s">
        <v>172</v>
      </c>
      <c r="Z78" s="8" t="s">
        <v>183</v>
      </c>
      <c r="AA78" s="8" t="s">
        <v>431</v>
      </c>
      <c r="AB78" s="8" t="s">
        <v>437</v>
      </c>
      <c r="AC78" s="9">
        <v>39877</v>
      </c>
      <c r="AD78" s="8">
        <v>1</v>
      </c>
      <c r="AE78" s="8"/>
      <c r="AF78" s="7"/>
      <c r="AG78" s="7">
        <v>1</v>
      </c>
      <c r="AH78" s="8" t="s">
        <v>174</v>
      </c>
      <c r="AI78" s="8" t="s">
        <v>174</v>
      </c>
      <c r="AJ78" s="7"/>
      <c r="AK78" s="7"/>
      <c r="AL78" s="7" t="s">
        <v>174</v>
      </c>
      <c r="AM78" s="7" t="s">
        <v>191</v>
      </c>
      <c r="AN78" s="7" t="s">
        <v>187</v>
      </c>
      <c r="AO78" s="7" t="s">
        <v>188</v>
      </c>
      <c r="AP78" s="7">
        <v>1</v>
      </c>
      <c r="AQ78" s="7">
        <v>7</v>
      </c>
      <c r="AR78" s="7"/>
      <c r="AS78" s="7"/>
      <c r="AT78" s="7"/>
      <c r="AU78" s="7">
        <v>24.6</v>
      </c>
      <c r="AV78" s="7" t="s">
        <v>402</v>
      </c>
    </row>
    <row r="79" spans="1:48" ht="15.6" x14ac:dyDescent="0.3">
      <c r="A79" s="8">
        <f t="shared" si="2"/>
        <v>25</v>
      </c>
      <c r="B79" s="7">
        <v>4568</v>
      </c>
      <c r="C79" s="7">
        <v>9</v>
      </c>
      <c r="D79" s="7" t="s">
        <v>407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7" t="s">
        <v>106</v>
      </c>
      <c r="L79" s="8">
        <v>3.5</v>
      </c>
      <c r="M79" s="8">
        <v>1</v>
      </c>
      <c r="N79" s="8">
        <v>0</v>
      </c>
      <c r="O79" s="7" t="s">
        <v>139</v>
      </c>
      <c r="P79" s="7">
        <v>4568</v>
      </c>
      <c r="Q79" s="7">
        <v>39895</v>
      </c>
      <c r="R79" s="7" t="s">
        <v>277</v>
      </c>
      <c r="S79" s="9">
        <v>40875</v>
      </c>
      <c r="T79" s="7">
        <v>0</v>
      </c>
      <c r="U79" s="8" t="s">
        <v>153</v>
      </c>
      <c r="V79" s="8">
        <v>63</v>
      </c>
      <c r="W79" s="7" t="s">
        <v>434</v>
      </c>
      <c r="X79" s="7" t="s">
        <v>171</v>
      </c>
      <c r="Y79" s="8" t="s">
        <v>172</v>
      </c>
      <c r="Z79" s="8" t="s">
        <v>192</v>
      </c>
      <c r="AA79" s="8" t="s">
        <v>431</v>
      </c>
      <c r="AB79" s="8" t="s">
        <v>435</v>
      </c>
      <c r="AC79" s="9">
        <v>39888</v>
      </c>
      <c r="AD79" s="8">
        <v>1</v>
      </c>
      <c r="AE79" s="8"/>
      <c r="AF79" s="7"/>
      <c r="AG79" s="7">
        <v>1</v>
      </c>
      <c r="AH79" s="8" t="s">
        <v>174</v>
      </c>
      <c r="AI79" s="8" t="s">
        <v>174</v>
      </c>
      <c r="AJ79" s="7"/>
      <c r="AK79" s="7"/>
      <c r="AL79" s="7"/>
      <c r="AM79" s="7" t="s">
        <v>175</v>
      </c>
      <c r="AN79" s="7" t="s">
        <v>222</v>
      </c>
      <c r="AO79" s="7" t="s">
        <v>181</v>
      </c>
      <c r="AP79" s="7">
        <v>1</v>
      </c>
      <c r="AQ79" s="7">
        <v>13</v>
      </c>
      <c r="AR79" s="7"/>
      <c r="AS79" s="7"/>
      <c r="AT79" s="7"/>
      <c r="AU79" s="7">
        <v>25.6</v>
      </c>
      <c r="AV79" s="7" t="s">
        <v>402</v>
      </c>
    </row>
    <row r="80" spans="1:48" ht="15.6" x14ac:dyDescent="0.3">
      <c r="A80" s="8">
        <f t="shared" si="2"/>
        <v>26</v>
      </c>
      <c r="B80" s="7">
        <v>5837</v>
      </c>
      <c r="C80" s="7">
        <v>9</v>
      </c>
      <c r="D80" s="7" t="s">
        <v>398</v>
      </c>
      <c r="E80" s="8" t="s">
        <v>399</v>
      </c>
      <c r="F80" s="8">
        <v>3</v>
      </c>
      <c r="G80" s="8">
        <v>6</v>
      </c>
      <c r="H80" s="8">
        <v>1</v>
      </c>
      <c r="I80" s="8">
        <v>2</v>
      </c>
      <c r="J80" s="8">
        <v>2</v>
      </c>
      <c r="K80" s="7" t="s">
        <v>107</v>
      </c>
      <c r="L80" s="8">
        <v>7.5</v>
      </c>
      <c r="M80" s="8">
        <v>1</v>
      </c>
      <c r="N80" s="8">
        <v>1</v>
      </c>
      <c r="O80" s="7" t="s">
        <v>139</v>
      </c>
      <c r="P80" s="7">
        <v>5837</v>
      </c>
      <c r="Q80" s="7">
        <v>39912</v>
      </c>
      <c r="R80" s="7" t="s">
        <v>278</v>
      </c>
      <c r="S80" s="9">
        <v>40036</v>
      </c>
      <c r="T80" s="7">
        <v>0</v>
      </c>
      <c r="U80" s="8" t="s">
        <v>182</v>
      </c>
      <c r="V80" s="8">
        <v>71</v>
      </c>
      <c r="W80" s="7" t="s">
        <v>433</v>
      </c>
      <c r="X80" s="7" t="s">
        <v>177</v>
      </c>
      <c r="Y80" s="8" t="s">
        <v>172</v>
      </c>
      <c r="Z80" s="8" t="s">
        <v>179</v>
      </c>
      <c r="AA80" s="8" t="s">
        <v>431</v>
      </c>
      <c r="AB80" s="8" t="s">
        <v>435</v>
      </c>
      <c r="AC80" s="9">
        <v>39906</v>
      </c>
      <c r="AD80" s="8">
        <v>1</v>
      </c>
      <c r="AE80" s="8"/>
      <c r="AF80" s="7"/>
      <c r="AG80" s="7">
        <v>0</v>
      </c>
      <c r="AH80" s="8"/>
      <c r="AI80" s="8"/>
      <c r="AJ80" s="7"/>
      <c r="AK80" s="7"/>
      <c r="AL80" s="7" t="s">
        <v>174</v>
      </c>
      <c r="AM80" s="7" t="s">
        <v>191</v>
      </c>
      <c r="AN80" s="7" t="s">
        <v>279</v>
      </c>
      <c r="AO80" s="7" t="s">
        <v>176</v>
      </c>
      <c r="AP80" s="7">
        <v>3</v>
      </c>
      <c r="AQ80" s="7">
        <v>10</v>
      </c>
      <c r="AR80" s="7"/>
      <c r="AS80" s="7"/>
      <c r="AT80" s="7"/>
      <c r="AU80" s="7">
        <v>27</v>
      </c>
      <c r="AV80" s="7" t="s">
        <v>399</v>
      </c>
    </row>
    <row r="81" spans="1:322" ht="15.6" x14ac:dyDescent="0.3">
      <c r="A81" s="8">
        <f t="shared" si="2"/>
        <v>27</v>
      </c>
      <c r="B81" s="7">
        <v>7065</v>
      </c>
      <c r="C81" s="7">
        <v>9</v>
      </c>
      <c r="D81" s="7" t="s">
        <v>396</v>
      </c>
      <c r="E81" s="8" t="s">
        <v>402</v>
      </c>
      <c r="F81" s="8">
        <v>3</v>
      </c>
      <c r="G81" s="8">
        <v>9</v>
      </c>
      <c r="H81" s="8">
        <v>1</v>
      </c>
      <c r="I81" s="8">
        <v>1</v>
      </c>
      <c r="J81" s="8">
        <v>1</v>
      </c>
      <c r="K81" s="7" t="s">
        <v>108</v>
      </c>
      <c r="L81" s="8">
        <v>5</v>
      </c>
      <c r="M81" s="8">
        <v>1</v>
      </c>
      <c r="N81" s="8">
        <v>1</v>
      </c>
      <c r="O81" s="7" t="s">
        <v>139</v>
      </c>
      <c r="P81" s="7">
        <v>7065</v>
      </c>
      <c r="Q81" s="7">
        <v>39938</v>
      </c>
      <c r="R81" s="7" t="s">
        <v>280</v>
      </c>
      <c r="S81" s="9">
        <v>39964</v>
      </c>
      <c r="T81" s="7">
        <v>0</v>
      </c>
      <c r="U81" s="8" t="s">
        <v>182</v>
      </c>
      <c r="V81" s="8">
        <v>65</v>
      </c>
      <c r="W81" s="7" t="s">
        <v>434</v>
      </c>
      <c r="X81" s="7" t="s">
        <v>171</v>
      </c>
      <c r="Y81" s="8" t="s">
        <v>172</v>
      </c>
      <c r="Z81" s="8" t="s">
        <v>179</v>
      </c>
      <c r="AA81" s="8" t="s">
        <v>431</v>
      </c>
      <c r="AB81" s="8" t="s">
        <v>435</v>
      </c>
      <c r="AC81" s="9">
        <v>39930</v>
      </c>
      <c r="AD81" s="8">
        <v>1</v>
      </c>
      <c r="AE81" s="8"/>
      <c r="AF81" s="7"/>
      <c r="AG81" s="7">
        <v>0</v>
      </c>
      <c r="AH81" s="8"/>
      <c r="AI81" s="8"/>
      <c r="AJ81" s="7"/>
      <c r="AK81" s="7"/>
      <c r="AL81" s="7"/>
      <c r="AM81" s="7" t="s">
        <v>175</v>
      </c>
      <c r="AN81" s="7" t="s">
        <v>265</v>
      </c>
      <c r="AO81" s="7" t="s">
        <v>188</v>
      </c>
      <c r="AP81" s="7">
        <v>1</v>
      </c>
      <c r="AQ81" s="7">
        <v>10</v>
      </c>
      <c r="AR81" s="7"/>
      <c r="AS81" s="7"/>
      <c r="AT81" s="7"/>
      <c r="AU81" s="7">
        <v>23.7</v>
      </c>
      <c r="AV81" s="7" t="s">
        <v>399</v>
      </c>
    </row>
    <row r="82" spans="1:322" ht="15.6" x14ac:dyDescent="0.3">
      <c r="A82" s="8">
        <f t="shared" si="2"/>
        <v>28</v>
      </c>
      <c r="B82" s="7">
        <v>8285</v>
      </c>
      <c r="C82" s="7">
        <v>9</v>
      </c>
      <c r="D82" s="7" t="s">
        <v>401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7" t="s">
        <v>109</v>
      </c>
      <c r="L82" s="8">
        <v>4</v>
      </c>
      <c r="M82" s="8">
        <v>1</v>
      </c>
      <c r="N82" s="8">
        <v>1</v>
      </c>
      <c r="O82" s="7" t="s">
        <v>139</v>
      </c>
      <c r="P82" s="7">
        <v>8285</v>
      </c>
      <c r="Q82" s="7">
        <v>39955</v>
      </c>
      <c r="R82" s="7" t="s">
        <v>281</v>
      </c>
      <c r="S82" s="9">
        <v>40457</v>
      </c>
      <c r="T82" s="7">
        <v>0</v>
      </c>
      <c r="U82" s="8" t="s">
        <v>153</v>
      </c>
      <c r="V82" s="8">
        <v>44</v>
      </c>
      <c r="W82" s="7" t="s">
        <v>434</v>
      </c>
      <c r="X82" s="7" t="s">
        <v>177</v>
      </c>
      <c r="Y82" s="8" t="s">
        <v>172</v>
      </c>
      <c r="Z82" s="8" t="s">
        <v>183</v>
      </c>
      <c r="AA82" s="8" t="s">
        <v>431</v>
      </c>
      <c r="AB82" s="8" t="s">
        <v>437</v>
      </c>
      <c r="AC82" s="9">
        <v>39951</v>
      </c>
      <c r="AD82" s="8">
        <v>1</v>
      </c>
      <c r="AE82" s="8"/>
      <c r="AF82" s="7"/>
      <c r="AG82" s="7">
        <v>0</v>
      </c>
      <c r="AH82" s="8"/>
      <c r="AI82" s="8"/>
      <c r="AJ82" s="7"/>
      <c r="AK82" s="7"/>
      <c r="AL82" s="7"/>
      <c r="AM82" s="7" t="s">
        <v>184</v>
      </c>
      <c r="AN82" s="7" t="s">
        <v>218</v>
      </c>
      <c r="AO82" s="7" t="s">
        <v>181</v>
      </c>
      <c r="AP82" s="7">
        <v>1</v>
      </c>
      <c r="AQ82" s="7">
        <v>9</v>
      </c>
      <c r="AR82" s="7"/>
      <c r="AS82" s="7"/>
      <c r="AT82" s="7"/>
      <c r="AU82" s="7"/>
      <c r="AV82" s="7" t="s">
        <v>399</v>
      </c>
    </row>
    <row r="83" spans="1:322" ht="15.6" x14ac:dyDescent="0.3">
      <c r="A83" s="8">
        <f t="shared" si="2"/>
        <v>29</v>
      </c>
      <c r="B83" s="7">
        <v>10691</v>
      </c>
      <c r="C83" s="7">
        <v>9</v>
      </c>
      <c r="D83" s="7" t="s">
        <v>400</v>
      </c>
      <c r="E83" s="8" t="s">
        <v>399</v>
      </c>
      <c r="F83" s="8">
        <v>3</v>
      </c>
      <c r="G83" s="8">
        <v>6</v>
      </c>
      <c r="H83" s="8">
        <v>1</v>
      </c>
      <c r="I83" s="8">
        <v>1</v>
      </c>
      <c r="J83" s="8">
        <v>1</v>
      </c>
      <c r="K83" s="7" t="s">
        <v>110</v>
      </c>
      <c r="L83" s="8">
        <v>9</v>
      </c>
      <c r="M83" s="8">
        <v>1</v>
      </c>
      <c r="N83" s="8">
        <v>0</v>
      </c>
      <c r="O83" s="7" t="s">
        <v>139</v>
      </c>
      <c r="P83" s="7">
        <v>10691</v>
      </c>
      <c r="Q83" s="7">
        <v>39999</v>
      </c>
      <c r="R83" s="7" t="s">
        <v>282</v>
      </c>
      <c r="S83" s="9">
        <v>40282</v>
      </c>
      <c r="T83" s="7">
        <v>0</v>
      </c>
      <c r="U83" s="8" t="s">
        <v>153</v>
      </c>
      <c r="V83" s="8">
        <v>56</v>
      </c>
      <c r="W83" s="7" t="s">
        <v>434</v>
      </c>
      <c r="X83" s="7" t="s">
        <v>171</v>
      </c>
      <c r="Y83" s="8" t="s">
        <v>172</v>
      </c>
      <c r="Z83" s="8" t="s">
        <v>192</v>
      </c>
      <c r="AA83" s="8" t="s">
        <v>431</v>
      </c>
      <c r="AB83" s="8" t="s">
        <v>435</v>
      </c>
      <c r="AC83" s="9">
        <v>39994</v>
      </c>
      <c r="AD83" s="8">
        <v>1</v>
      </c>
      <c r="AE83" s="8"/>
      <c r="AF83" s="7"/>
      <c r="AG83" s="7">
        <v>0</v>
      </c>
      <c r="AH83" s="8"/>
      <c r="AI83" s="8"/>
      <c r="AJ83" s="7"/>
      <c r="AK83" s="7"/>
      <c r="AL83" s="7"/>
      <c r="AM83" s="7" t="s">
        <v>189</v>
      </c>
      <c r="AN83" s="7" t="s">
        <v>223</v>
      </c>
      <c r="AO83" s="7" t="s">
        <v>181</v>
      </c>
      <c r="AP83" s="7">
        <v>1</v>
      </c>
      <c r="AQ83" s="7">
        <v>17</v>
      </c>
      <c r="AR83" s="7"/>
      <c r="AS83" s="7" t="s">
        <v>283</v>
      </c>
      <c r="AT83" s="7"/>
      <c r="AU83" s="7">
        <v>24.7</v>
      </c>
      <c r="AV83" s="7" t="s">
        <v>399</v>
      </c>
    </row>
    <row r="84" spans="1:322" ht="15.6" x14ac:dyDescent="0.3">
      <c r="A84" s="8">
        <f t="shared" si="2"/>
        <v>30</v>
      </c>
      <c r="B84" s="7">
        <v>11530</v>
      </c>
      <c r="C84" s="7">
        <v>9</v>
      </c>
      <c r="D84" s="7" t="s">
        <v>14</v>
      </c>
      <c r="E84" s="8" t="s">
        <v>399</v>
      </c>
      <c r="F84" s="8">
        <v>3</v>
      </c>
      <c r="G84" s="8">
        <v>6</v>
      </c>
      <c r="H84" s="8">
        <v>1</v>
      </c>
      <c r="I84" s="8">
        <v>1</v>
      </c>
      <c r="J84" s="8">
        <v>1</v>
      </c>
      <c r="K84" s="7" t="s">
        <v>111</v>
      </c>
      <c r="L84" s="8">
        <v>4</v>
      </c>
      <c r="M84" s="8">
        <v>1</v>
      </c>
      <c r="N84" s="8">
        <v>1</v>
      </c>
      <c r="O84" s="7" t="s">
        <v>139</v>
      </c>
      <c r="P84" s="7">
        <v>11530</v>
      </c>
      <c r="Q84" s="7">
        <v>40016</v>
      </c>
      <c r="R84" s="7" t="s">
        <v>284</v>
      </c>
      <c r="S84" s="9">
        <v>40246</v>
      </c>
      <c r="T84" s="7">
        <v>0</v>
      </c>
      <c r="U84" s="8" t="s">
        <v>153</v>
      </c>
      <c r="V84" s="8">
        <v>72</v>
      </c>
      <c r="W84" s="7" t="s">
        <v>434</v>
      </c>
      <c r="X84" s="7" t="s">
        <v>177</v>
      </c>
      <c r="Y84" s="8" t="s">
        <v>172</v>
      </c>
      <c r="Z84" s="8" t="s">
        <v>183</v>
      </c>
      <c r="AA84" s="8" t="s">
        <v>431</v>
      </c>
      <c r="AB84" s="8" t="s">
        <v>437</v>
      </c>
      <c r="AC84" s="9">
        <v>40008</v>
      </c>
      <c r="AD84" s="8">
        <v>1</v>
      </c>
      <c r="AE84" s="8"/>
      <c r="AF84" s="7"/>
      <c r="AG84" s="7">
        <v>1</v>
      </c>
      <c r="AH84" s="8" t="s">
        <v>174</v>
      </c>
      <c r="AI84" s="8"/>
      <c r="AJ84" s="7"/>
      <c r="AK84" s="7"/>
      <c r="AL84" s="7"/>
      <c r="AM84" s="7" t="s">
        <v>180</v>
      </c>
      <c r="AN84" s="7" t="s">
        <v>285</v>
      </c>
      <c r="AO84" s="7" t="s">
        <v>188</v>
      </c>
      <c r="AP84" s="7">
        <v>2</v>
      </c>
      <c r="AQ84" s="7">
        <v>25</v>
      </c>
      <c r="AR84" s="7"/>
      <c r="AS84" s="7" t="s">
        <v>286</v>
      </c>
      <c r="AT84" s="7"/>
      <c r="AU84" s="7">
        <v>28.4</v>
      </c>
      <c r="AV84" s="7" t="s">
        <v>402</v>
      </c>
    </row>
    <row r="85" spans="1:322" ht="15.6" x14ac:dyDescent="0.3">
      <c r="A85" s="8">
        <f t="shared" si="2"/>
        <v>31</v>
      </c>
      <c r="B85" s="7">
        <v>13280</v>
      </c>
      <c r="C85" s="7">
        <v>9</v>
      </c>
      <c r="D85" s="7" t="s">
        <v>404</v>
      </c>
      <c r="E85" s="8" t="s">
        <v>402</v>
      </c>
      <c r="F85" s="8">
        <v>3</v>
      </c>
      <c r="G85" s="8">
        <v>9</v>
      </c>
      <c r="H85" s="8">
        <v>1</v>
      </c>
      <c r="I85" s="8">
        <v>2</v>
      </c>
      <c r="J85" s="8">
        <v>2</v>
      </c>
      <c r="K85" s="7" t="s">
        <v>112</v>
      </c>
      <c r="L85" s="8">
        <v>6.5</v>
      </c>
      <c r="M85" s="8">
        <v>1</v>
      </c>
      <c r="N85" s="8">
        <v>1</v>
      </c>
      <c r="O85" s="7" t="s">
        <v>139</v>
      </c>
      <c r="P85" s="7">
        <v>13280</v>
      </c>
      <c r="Q85" s="7">
        <v>40060</v>
      </c>
      <c r="R85" s="7" t="s">
        <v>289</v>
      </c>
      <c r="S85" s="9">
        <v>40074</v>
      </c>
      <c r="T85" s="7">
        <v>1</v>
      </c>
      <c r="U85" s="8" t="s">
        <v>153</v>
      </c>
      <c r="V85" s="8">
        <v>65</v>
      </c>
      <c r="W85" s="7" t="s">
        <v>434</v>
      </c>
      <c r="X85" s="7" t="s">
        <v>171</v>
      </c>
      <c r="Y85" s="8" t="s">
        <v>172</v>
      </c>
      <c r="Z85" s="8" t="s">
        <v>192</v>
      </c>
      <c r="AA85" s="8" t="s">
        <v>193</v>
      </c>
      <c r="AB85" s="8" t="s">
        <v>438</v>
      </c>
      <c r="AC85" s="9">
        <v>40056</v>
      </c>
      <c r="AD85" s="8">
        <v>1</v>
      </c>
      <c r="AE85" s="8"/>
      <c r="AF85" s="7"/>
      <c r="AG85" s="7">
        <v>0</v>
      </c>
      <c r="AH85" s="8"/>
      <c r="AI85" s="8"/>
      <c r="AJ85" s="7"/>
      <c r="AK85" s="7"/>
      <c r="AL85" s="7"/>
      <c r="AM85" s="7" t="s">
        <v>175</v>
      </c>
      <c r="AN85" s="7" t="s">
        <v>219</v>
      </c>
      <c r="AO85" s="7" t="s">
        <v>181</v>
      </c>
      <c r="AP85" s="7"/>
      <c r="AQ85" s="7"/>
      <c r="AR85" s="7"/>
      <c r="AS85" s="7" t="s">
        <v>290</v>
      </c>
      <c r="AT85" s="7"/>
      <c r="AU85" s="7">
        <v>26.8</v>
      </c>
      <c r="AV85" s="7" t="s">
        <v>402</v>
      </c>
    </row>
    <row r="86" spans="1:322" ht="15.6" x14ac:dyDescent="0.3">
      <c r="A86" s="8">
        <f t="shared" si="2"/>
        <v>32</v>
      </c>
      <c r="B86" s="7">
        <v>858</v>
      </c>
      <c r="C86" s="7">
        <v>11</v>
      </c>
      <c r="D86" s="7" t="s">
        <v>410</v>
      </c>
      <c r="E86" s="8" t="s">
        <v>402</v>
      </c>
      <c r="F86" s="8">
        <v>3</v>
      </c>
      <c r="G86" s="8">
        <v>9</v>
      </c>
      <c r="H86" s="8">
        <v>1</v>
      </c>
      <c r="I86" s="8">
        <v>2</v>
      </c>
      <c r="J86" s="8">
        <v>2</v>
      </c>
      <c r="K86" s="7" t="s">
        <v>113</v>
      </c>
      <c r="L86" s="8">
        <v>4</v>
      </c>
      <c r="M86" s="8">
        <v>0</v>
      </c>
      <c r="N86" s="8">
        <v>1</v>
      </c>
      <c r="O86" s="7" t="s">
        <v>141</v>
      </c>
      <c r="P86" s="7">
        <v>858</v>
      </c>
      <c r="Q86" s="7">
        <v>40566</v>
      </c>
      <c r="R86" s="7" t="s">
        <v>302</v>
      </c>
      <c r="S86" s="9">
        <v>41203</v>
      </c>
      <c r="T86" s="7">
        <v>0</v>
      </c>
      <c r="U86" s="8" t="s">
        <v>182</v>
      </c>
      <c r="V86" s="8">
        <v>55</v>
      </c>
      <c r="W86" s="7" t="s">
        <v>434</v>
      </c>
      <c r="X86" s="7" t="s">
        <v>171</v>
      </c>
      <c r="Y86" s="8" t="s">
        <v>172</v>
      </c>
      <c r="Z86" s="8" t="s">
        <v>183</v>
      </c>
      <c r="AA86" s="8" t="s">
        <v>431</v>
      </c>
      <c r="AB86" s="8" t="s">
        <v>437</v>
      </c>
      <c r="AC86" s="9">
        <v>40560</v>
      </c>
      <c r="AD86" s="8">
        <v>1</v>
      </c>
      <c r="AE86" s="8"/>
      <c r="AF86" s="7"/>
      <c r="AG86" s="7">
        <v>1</v>
      </c>
      <c r="AH86" s="8" t="s">
        <v>174</v>
      </c>
      <c r="AI86" s="8" t="s">
        <v>301</v>
      </c>
      <c r="AJ86" s="7"/>
      <c r="AK86" s="7"/>
      <c r="AL86" s="7" t="s">
        <v>174</v>
      </c>
      <c r="AM86" s="7" t="s">
        <v>299</v>
      </c>
      <c r="AN86" s="7" t="s">
        <v>218</v>
      </c>
      <c r="AO86" s="7" t="s">
        <v>181</v>
      </c>
      <c r="AP86" s="7">
        <v>1</v>
      </c>
      <c r="AQ86" s="7">
        <v>10</v>
      </c>
      <c r="AR86" s="7"/>
      <c r="AS86" s="7"/>
      <c r="AT86" s="7"/>
      <c r="AU86" s="7">
        <v>17</v>
      </c>
      <c r="AV86" s="7" t="s">
        <v>402</v>
      </c>
    </row>
    <row r="87" spans="1:322" ht="15.6" x14ac:dyDescent="0.3">
      <c r="A87" s="8">
        <f t="shared" si="2"/>
        <v>33</v>
      </c>
      <c r="B87" s="7">
        <v>12170</v>
      </c>
      <c r="C87" s="7">
        <v>11</v>
      </c>
      <c r="D87" s="7" t="s">
        <v>408</v>
      </c>
      <c r="E87" s="8" t="s">
        <v>399</v>
      </c>
      <c r="F87" s="8">
        <v>3</v>
      </c>
      <c r="G87" s="8">
        <v>6</v>
      </c>
      <c r="H87" s="8">
        <v>1</v>
      </c>
      <c r="I87" s="8">
        <v>1</v>
      </c>
      <c r="J87" s="8">
        <v>1</v>
      </c>
      <c r="K87" s="7" t="s">
        <v>114</v>
      </c>
      <c r="L87" s="8">
        <v>16</v>
      </c>
      <c r="M87" s="8">
        <v>0</v>
      </c>
      <c r="N87" s="8">
        <v>1</v>
      </c>
      <c r="O87" s="7" t="s">
        <v>141</v>
      </c>
      <c r="P87" s="7">
        <v>12170</v>
      </c>
      <c r="Q87" s="7">
        <v>40732</v>
      </c>
      <c r="R87" s="7" t="s">
        <v>312</v>
      </c>
      <c r="S87" s="9">
        <v>41220</v>
      </c>
      <c r="T87" s="7">
        <v>0</v>
      </c>
      <c r="U87" s="8" t="s">
        <v>153</v>
      </c>
      <c r="V87" s="8">
        <v>61</v>
      </c>
      <c r="W87" s="7" t="s">
        <v>434</v>
      </c>
      <c r="X87" s="7" t="s">
        <v>171</v>
      </c>
      <c r="Y87" s="8" t="s">
        <v>274</v>
      </c>
      <c r="Z87" s="8" t="s">
        <v>192</v>
      </c>
      <c r="AA87" s="8" t="s">
        <v>431</v>
      </c>
      <c r="AB87" s="8" t="s">
        <v>435</v>
      </c>
      <c r="AC87" s="9">
        <v>40724</v>
      </c>
      <c r="AD87" s="8">
        <v>1</v>
      </c>
      <c r="AE87" s="8"/>
      <c r="AF87" s="7"/>
      <c r="AG87" s="7">
        <v>1</v>
      </c>
      <c r="AH87" s="8" t="s">
        <v>174</v>
      </c>
      <c r="AI87" s="8" t="s">
        <v>301</v>
      </c>
      <c r="AJ87" s="7"/>
      <c r="AK87" s="7"/>
      <c r="AL87" s="7" t="s">
        <v>174</v>
      </c>
      <c r="AM87" s="7" t="s">
        <v>197</v>
      </c>
      <c r="AN87" s="7" t="s">
        <v>293</v>
      </c>
      <c r="AO87" s="7" t="s">
        <v>176</v>
      </c>
      <c r="AP87" s="7">
        <v>2</v>
      </c>
      <c r="AQ87" s="7">
        <v>16</v>
      </c>
      <c r="AR87" s="7"/>
      <c r="AS87" s="7"/>
      <c r="AT87" s="7"/>
      <c r="AU87" s="7">
        <v>30</v>
      </c>
      <c r="AV87" s="7" t="s">
        <v>399</v>
      </c>
    </row>
    <row r="88" spans="1:322" ht="15.6" x14ac:dyDescent="0.3">
      <c r="A88" s="8">
        <f t="shared" ref="A88:A109" si="3">A87+1</f>
        <v>34</v>
      </c>
      <c r="B88" s="7">
        <v>19950</v>
      </c>
      <c r="C88" s="7">
        <v>11</v>
      </c>
      <c r="D88" s="7" t="s">
        <v>397</v>
      </c>
      <c r="E88" s="8" t="s">
        <v>399</v>
      </c>
      <c r="F88" s="8">
        <v>3</v>
      </c>
      <c r="G88" s="8">
        <v>6</v>
      </c>
      <c r="H88" s="8">
        <v>1</v>
      </c>
      <c r="I88" s="8">
        <v>1</v>
      </c>
      <c r="J88" s="8">
        <v>1</v>
      </c>
      <c r="K88" s="7" t="s">
        <v>115</v>
      </c>
      <c r="L88" s="8">
        <v>8</v>
      </c>
      <c r="M88" s="8">
        <v>0</v>
      </c>
      <c r="N88" s="8">
        <v>1</v>
      </c>
      <c r="O88" s="7" t="s">
        <v>141</v>
      </c>
      <c r="P88" s="7">
        <v>19950</v>
      </c>
      <c r="Q88" s="7">
        <v>40869</v>
      </c>
      <c r="R88" s="7" t="s">
        <v>318</v>
      </c>
      <c r="S88" s="9">
        <v>41075</v>
      </c>
      <c r="T88" s="7">
        <v>0</v>
      </c>
      <c r="U88" s="8" t="s">
        <v>182</v>
      </c>
      <c r="V88" s="8">
        <v>61</v>
      </c>
      <c r="W88" s="7" t="s">
        <v>434</v>
      </c>
      <c r="X88" s="7" t="s">
        <v>171</v>
      </c>
      <c r="Y88" s="8" t="s">
        <v>172</v>
      </c>
      <c r="Z88" s="8" t="s">
        <v>192</v>
      </c>
      <c r="AA88" s="8" t="s">
        <v>431</v>
      </c>
      <c r="AB88" s="8" t="s">
        <v>435</v>
      </c>
      <c r="AC88" s="9">
        <v>40559</v>
      </c>
      <c r="AD88" s="8">
        <v>1</v>
      </c>
      <c r="AE88" s="8"/>
      <c r="AF88" s="7"/>
      <c r="AG88" s="7">
        <v>0</v>
      </c>
      <c r="AH88" s="8"/>
      <c r="AI88" s="8"/>
      <c r="AJ88" s="7"/>
      <c r="AK88" s="7"/>
      <c r="AL88" s="7"/>
      <c r="AM88" s="7" t="s">
        <v>184</v>
      </c>
      <c r="AN88" s="7" t="s">
        <v>218</v>
      </c>
      <c r="AO88" s="7" t="s">
        <v>181</v>
      </c>
      <c r="AP88" s="7">
        <v>1</v>
      </c>
      <c r="AQ88" s="7">
        <v>15</v>
      </c>
      <c r="AR88" s="7"/>
      <c r="AS88" s="7"/>
      <c r="AT88" s="7"/>
      <c r="AU88" s="7">
        <v>26.4</v>
      </c>
      <c r="AV88" s="7" t="s">
        <v>399</v>
      </c>
    </row>
    <row r="89" spans="1:322" ht="15.6" x14ac:dyDescent="0.3">
      <c r="A89" s="8">
        <f t="shared" si="3"/>
        <v>35</v>
      </c>
      <c r="B89" s="7">
        <v>2530</v>
      </c>
      <c r="C89" s="7">
        <v>12</v>
      </c>
      <c r="D89" s="7" t="s">
        <v>403</v>
      </c>
      <c r="E89" s="8" t="s">
        <v>402</v>
      </c>
      <c r="F89" s="8">
        <v>3</v>
      </c>
      <c r="G89" s="8">
        <v>9</v>
      </c>
      <c r="H89" s="8">
        <v>1</v>
      </c>
      <c r="I89" s="8">
        <v>1</v>
      </c>
      <c r="J89" s="8">
        <v>1</v>
      </c>
      <c r="K89" s="7" t="s">
        <v>116</v>
      </c>
      <c r="L89" s="8">
        <v>5</v>
      </c>
      <c r="M89" s="8">
        <v>0</v>
      </c>
      <c r="N89" s="8">
        <v>0</v>
      </c>
      <c r="O89" s="7" t="s">
        <v>144</v>
      </c>
      <c r="P89" s="7">
        <v>2530</v>
      </c>
      <c r="Q89" s="7">
        <v>40954</v>
      </c>
      <c r="R89" s="7" t="s">
        <v>319</v>
      </c>
      <c r="S89" s="9">
        <v>41383</v>
      </c>
      <c r="T89" s="7">
        <v>0</v>
      </c>
      <c r="U89" s="8" t="s">
        <v>153</v>
      </c>
      <c r="V89" s="8">
        <v>90</v>
      </c>
      <c r="W89" s="7" t="s">
        <v>432</v>
      </c>
      <c r="X89" s="7" t="s">
        <v>177</v>
      </c>
      <c r="Y89" s="8" t="s">
        <v>172</v>
      </c>
      <c r="Z89" s="8" t="s">
        <v>179</v>
      </c>
      <c r="AA89" s="8" t="s">
        <v>431</v>
      </c>
      <c r="AB89" s="8" t="s">
        <v>435</v>
      </c>
      <c r="AC89" s="9">
        <v>40945</v>
      </c>
      <c r="AD89" s="8">
        <v>1</v>
      </c>
      <c r="AE89" s="8"/>
      <c r="AF89" s="7"/>
      <c r="AG89" s="7">
        <v>1</v>
      </c>
      <c r="AH89" s="8" t="s">
        <v>174</v>
      </c>
      <c r="AI89" s="8" t="s">
        <v>301</v>
      </c>
      <c r="AJ89" s="7"/>
      <c r="AK89" s="7"/>
      <c r="AL89" s="7" t="s">
        <v>174</v>
      </c>
      <c r="AM89" s="7" t="s">
        <v>184</v>
      </c>
      <c r="AN89" s="7" t="s">
        <v>226</v>
      </c>
      <c r="AO89" s="7" t="s">
        <v>176</v>
      </c>
      <c r="AP89" s="7">
        <v>1</v>
      </c>
      <c r="AQ89" s="7">
        <v>7</v>
      </c>
      <c r="AR89" s="7"/>
      <c r="AS89" s="7"/>
      <c r="AT89" s="7"/>
      <c r="AU89" s="7">
        <v>26.7</v>
      </c>
      <c r="AV89" s="7" t="s">
        <v>402</v>
      </c>
    </row>
    <row r="90" spans="1:322" s="2" customFormat="1" ht="15.6" x14ac:dyDescent="0.3">
      <c r="A90" s="8">
        <f t="shared" si="3"/>
        <v>36</v>
      </c>
      <c r="B90" s="7">
        <v>5454</v>
      </c>
      <c r="C90" s="7">
        <v>12</v>
      </c>
      <c r="D90" s="7" t="s">
        <v>406</v>
      </c>
      <c r="E90" s="8" t="s">
        <v>399</v>
      </c>
      <c r="F90" s="8">
        <v>3</v>
      </c>
      <c r="G90" s="8">
        <v>6</v>
      </c>
      <c r="H90" s="8">
        <v>1</v>
      </c>
      <c r="I90" s="8">
        <v>2</v>
      </c>
      <c r="J90" s="8">
        <v>2</v>
      </c>
      <c r="K90" s="7" t="s">
        <v>117</v>
      </c>
      <c r="L90" s="8">
        <v>11.5</v>
      </c>
      <c r="M90" s="8">
        <v>0</v>
      </c>
      <c r="N90" s="8">
        <v>1</v>
      </c>
      <c r="O90" s="7" t="s">
        <v>144</v>
      </c>
      <c r="P90" s="7">
        <v>5454</v>
      </c>
      <c r="Q90" s="7">
        <v>40991</v>
      </c>
      <c r="R90" s="7" t="s">
        <v>324</v>
      </c>
      <c r="S90" s="9">
        <v>41279</v>
      </c>
      <c r="T90" s="7">
        <v>0</v>
      </c>
      <c r="U90" s="8" t="s">
        <v>182</v>
      </c>
      <c r="V90" s="8">
        <v>56</v>
      </c>
      <c r="W90" s="7" t="s">
        <v>434</v>
      </c>
      <c r="X90" s="7" t="s">
        <v>171</v>
      </c>
      <c r="Y90" s="8" t="s">
        <v>172</v>
      </c>
      <c r="Z90" s="8" t="s">
        <v>179</v>
      </c>
      <c r="AA90" s="8" t="s">
        <v>431</v>
      </c>
      <c r="AB90" s="8" t="s">
        <v>435</v>
      </c>
      <c r="AC90" s="9">
        <v>40984</v>
      </c>
      <c r="AD90" s="8">
        <v>1</v>
      </c>
      <c r="AE90" s="8"/>
      <c r="AF90" s="7"/>
      <c r="AG90" s="7">
        <v>1</v>
      </c>
      <c r="AH90" s="8" t="s">
        <v>174</v>
      </c>
      <c r="AI90" s="8" t="s">
        <v>301</v>
      </c>
      <c r="AJ90" s="7"/>
      <c r="AK90" s="7"/>
      <c r="AL90" s="7" t="s">
        <v>174</v>
      </c>
      <c r="AM90" s="7" t="s">
        <v>184</v>
      </c>
      <c r="AN90" s="7" t="s">
        <v>218</v>
      </c>
      <c r="AO90" s="7" t="s">
        <v>181</v>
      </c>
      <c r="AP90" s="7">
        <v>4</v>
      </c>
      <c r="AQ90" s="7">
        <v>45</v>
      </c>
      <c r="AR90" s="7" t="s">
        <v>292</v>
      </c>
      <c r="AS90" s="7" t="s">
        <v>325</v>
      </c>
      <c r="AT90" s="7"/>
      <c r="AU90" s="7"/>
      <c r="AV90" s="7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</row>
    <row r="91" spans="1:322" ht="15.6" x14ac:dyDescent="0.3">
      <c r="A91" s="8">
        <f t="shared" si="3"/>
        <v>37</v>
      </c>
      <c r="B91" s="7">
        <v>6436</v>
      </c>
      <c r="C91" s="7">
        <v>12</v>
      </c>
      <c r="D91" s="7" t="s">
        <v>400</v>
      </c>
      <c r="E91" s="8" t="s">
        <v>402</v>
      </c>
      <c r="F91" s="8">
        <v>3</v>
      </c>
      <c r="G91" s="8">
        <v>9</v>
      </c>
      <c r="H91" s="8">
        <v>1</v>
      </c>
      <c r="I91" s="8">
        <v>2</v>
      </c>
      <c r="J91" s="8">
        <v>2</v>
      </c>
      <c r="K91" s="7" t="s">
        <v>118</v>
      </c>
      <c r="L91" s="8">
        <v>3.5</v>
      </c>
      <c r="M91" s="8">
        <v>1</v>
      </c>
      <c r="N91" s="8">
        <v>1</v>
      </c>
      <c r="O91" s="7" t="s">
        <v>144</v>
      </c>
      <c r="P91" s="7">
        <v>6436</v>
      </c>
      <c r="Q91" s="7">
        <v>41004</v>
      </c>
      <c r="R91" s="7" t="s">
        <v>327</v>
      </c>
      <c r="S91" s="9" t="s">
        <v>414</v>
      </c>
      <c r="T91" s="7">
        <v>0</v>
      </c>
      <c r="U91" s="8" t="s">
        <v>182</v>
      </c>
      <c r="V91" s="8">
        <v>39</v>
      </c>
      <c r="W91" s="7" t="s">
        <v>433</v>
      </c>
      <c r="X91" s="7" t="s">
        <v>177</v>
      </c>
      <c r="Y91" s="8" t="s">
        <v>274</v>
      </c>
      <c r="Z91" s="8" t="s">
        <v>179</v>
      </c>
      <c r="AA91" s="8" t="s">
        <v>431</v>
      </c>
      <c r="AB91" s="8" t="s">
        <v>435</v>
      </c>
      <c r="AC91" s="9">
        <v>40997</v>
      </c>
      <c r="AD91" s="8">
        <v>1</v>
      </c>
      <c r="AE91" s="8"/>
      <c r="AF91" s="7"/>
      <c r="AG91" s="7">
        <v>1</v>
      </c>
      <c r="AH91" s="8" t="s">
        <v>174</v>
      </c>
      <c r="AI91" s="8" t="s">
        <v>174</v>
      </c>
      <c r="AJ91" s="7"/>
      <c r="AK91" s="7"/>
      <c r="AL91" s="7" t="s">
        <v>174</v>
      </c>
      <c r="AM91" s="7" t="s">
        <v>189</v>
      </c>
      <c r="AN91" s="7" t="s">
        <v>218</v>
      </c>
      <c r="AO91" s="7" t="s">
        <v>181</v>
      </c>
      <c r="AP91" s="7">
        <v>1</v>
      </c>
      <c r="AQ91" s="7">
        <v>11</v>
      </c>
      <c r="AR91" s="7"/>
      <c r="AS91" s="7" t="s">
        <v>292</v>
      </c>
      <c r="AT91" s="7"/>
      <c r="AU91" s="7">
        <v>22.2</v>
      </c>
      <c r="AV91" s="7" t="s">
        <v>399</v>
      </c>
    </row>
    <row r="92" spans="1:322" ht="15.6" x14ac:dyDescent="0.3">
      <c r="A92" s="8">
        <f t="shared" si="3"/>
        <v>38</v>
      </c>
      <c r="B92" s="7">
        <v>7634</v>
      </c>
      <c r="C92" s="7">
        <v>12</v>
      </c>
      <c r="D92" s="7" t="s">
        <v>401</v>
      </c>
      <c r="E92" s="8" t="s">
        <v>402</v>
      </c>
      <c r="F92" s="8">
        <v>3</v>
      </c>
      <c r="G92" s="8">
        <v>9</v>
      </c>
      <c r="H92" s="8">
        <v>1</v>
      </c>
      <c r="I92" s="8">
        <v>1</v>
      </c>
      <c r="J92" s="8">
        <v>1</v>
      </c>
      <c r="K92" s="7" t="s">
        <v>119</v>
      </c>
      <c r="L92" s="8">
        <v>12</v>
      </c>
      <c r="M92" s="8">
        <v>1</v>
      </c>
      <c r="N92" s="8">
        <v>1</v>
      </c>
      <c r="O92" s="7" t="s">
        <v>144</v>
      </c>
      <c r="P92" s="7">
        <v>7634</v>
      </c>
      <c r="Q92" s="7">
        <v>41026</v>
      </c>
      <c r="R92" s="7" t="s">
        <v>328</v>
      </c>
      <c r="S92" s="9">
        <v>41412</v>
      </c>
      <c r="T92" s="7">
        <v>0</v>
      </c>
      <c r="U92" s="8" t="s">
        <v>153</v>
      </c>
      <c r="V92" s="8">
        <v>63</v>
      </c>
      <c r="W92" s="7" t="s">
        <v>432</v>
      </c>
      <c r="X92" s="7" t="s">
        <v>177</v>
      </c>
      <c r="Y92" s="8" t="s">
        <v>172</v>
      </c>
      <c r="Z92" s="8" t="s">
        <v>179</v>
      </c>
      <c r="AA92" s="8" t="s">
        <v>431</v>
      </c>
      <c r="AB92" s="8" t="s">
        <v>435</v>
      </c>
      <c r="AC92" s="9">
        <v>41016</v>
      </c>
      <c r="AD92" s="8">
        <v>1</v>
      </c>
      <c r="AE92" s="8"/>
      <c r="AF92" s="7"/>
      <c r="AG92" s="7">
        <v>1</v>
      </c>
      <c r="AH92" s="8" t="s">
        <v>174</v>
      </c>
      <c r="AI92" s="8" t="s">
        <v>174</v>
      </c>
      <c r="AJ92" s="7"/>
      <c r="AK92" s="7"/>
      <c r="AL92" s="7"/>
      <c r="AM92" s="7" t="s">
        <v>329</v>
      </c>
      <c r="AN92" s="7" t="s">
        <v>219</v>
      </c>
      <c r="AO92" s="7" t="s">
        <v>181</v>
      </c>
      <c r="AP92" s="7">
        <v>1</v>
      </c>
      <c r="AQ92" s="7">
        <v>8</v>
      </c>
      <c r="AR92" s="7"/>
      <c r="AS92" s="7"/>
      <c r="AT92" s="7"/>
      <c r="AU92" s="7">
        <v>30.4</v>
      </c>
      <c r="AV92" s="7" t="s">
        <v>402</v>
      </c>
    </row>
    <row r="93" spans="1:322" ht="15.6" x14ac:dyDescent="0.3">
      <c r="A93" s="8">
        <f t="shared" si="3"/>
        <v>39</v>
      </c>
      <c r="B93" s="7">
        <v>13943</v>
      </c>
      <c r="C93" s="7">
        <v>12</v>
      </c>
      <c r="D93" s="7" t="s">
        <v>396</v>
      </c>
      <c r="E93" s="8" t="s">
        <v>399</v>
      </c>
      <c r="F93" s="8">
        <v>3</v>
      </c>
      <c r="G93" s="8">
        <v>6</v>
      </c>
      <c r="H93" s="8">
        <v>1</v>
      </c>
      <c r="I93" s="8">
        <v>1</v>
      </c>
      <c r="J93" s="8">
        <v>1</v>
      </c>
      <c r="K93" s="7" t="s">
        <v>120</v>
      </c>
      <c r="L93" s="8">
        <v>8</v>
      </c>
      <c r="M93" s="8">
        <v>0</v>
      </c>
      <c r="N93" s="8">
        <v>0</v>
      </c>
      <c r="O93" s="7" t="s">
        <v>144</v>
      </c>
      <c r="P93" s="7">
        <v>13943</v>
      </c>
      <c r="Q93" s="7">
        <v>41121</v>
      </c>
      <c r="R93" s="7" t="s">
        <v>336</v>
      </c>
      <c r="S93" s="9">
        <v>41217</v>
      </c>
      <c r="T93" s="7">
        <v>0</v>
      </c>
      <c r="U93" s="8" t="s">
        <v>153</v>
      </c>
      <c r="V93" s="8">
        <v>68</v>
      </c>
      <c r="W93" s="7" t="s">
        <v>432</v>
      </c>
      <c r="X93" s="7" t="s">
        <v>177</v>
      </c>
      <c r="Y93" s="8" t="s">
        <v>172</v>
      </c>
      <c r="Z93" s="8" t="s">
        <v>192</v>
      </c>
      <c r="AA93" s="8" t="s">
        <v>431</v>
      </c>
      <c r="AB93" s="8" t="s">
        <v>435</v>
      </c>
      <c r="AC93" s="9">
        <v>41116</v>
      </c>
      <c r="AD93" s="8">
        <v>1</v>
      </c>
      <c r="AE93" s="8"/>
      <c r="AF93" s="7"/>
      <c r="AG93" s="7">
        <v>1</v>
      </c>
      <c r="AH93" s="8" t="s">
        <v>174</v>
      </c>
      <c r="AI93" s="8"/>
      <c r="AJ93" s="7"/>
      <c r="AK93" s="7"/>
      <c r="AL93" s="7" t="s">
        <v>174</v>
      </c>
      <c r="AM93" s="7" t="s">
        <v>175</v>
      </c>
      <c r="AN93" s="7" t="s">
        <v>219</v>
      </c>
      <c r="AO93" s="7" t="s">
        <v>181</v>
      </c>
      <c r="AP93" s="7">
        <v>1</v>
      </c>
      <c r="AQ93" s="7">
        <v>18</v>
      </c>
      <c r="AR93" s="7"/>
      <c r="AS93" s="7" t="s">
        <v>337</v>
      </c>
      <c r="AT93" s="7"/>
      <c r="AU93" s="7">
        <v>19.7</v>
      </c>
      <c r="AV93" s="7" t="s">
        <v>402</v>
      </c>
    </row>
    <row r="94" spans="1:322" ht="15.6" x14ac:dyDescent="0.3">
      <c r="A94" s="8">
        <f t="shared" si="3"/>
        <v>40</v>
      </c>
      <c r="B94" s="7">
        <v>19471</v>
      </c>
      <c r="C94" s="7">
        <v>12</v>
      </c>
      <c r="D94" s="7" t="s">
        <v>398</v>
      </c>
      <c r="E94" s="8" t="s">
        <v>399</v>
      </c>
      <c r="F94" s="8">
        <v>3</v>
      </c>
      <c r="G94" s="8">
        <v>6</v>
      </c>
      <c r="H94" s="8">
        <v>1</v>
      </c>
      <c r="I94" s="8">
        <v>1</v>
      </c>
      <c r="J94" s="8">
        <v>1</v>
      </c>
      <c r="K94" s="7" t="s">
        <v>121</v>
      </c>
      <c r="L94" s="8">
        <v>6</v>
      </c>
      <c r="M94" s="8">
        <v>1</v>
      </c>
      <c r="N94" s="8">
        <v>0</v>
      </c>
      <c r="O94" s="7" t="s">
        <v>144</v>
      </c>
      <c r="P94" s="7">
        <v>19471</v>
      </c>
      <c r="Q94" s="7">
        <v>41222</v>
      </c>
      <c r="R94" s="7" t="s">
        <v>339</v>
      </c>
      <c r="S94" s="9" t="s">
        <v>440</v>
      </c>
      <c r="T94" s="7">
        <v>0</v>
      </c>
      <c r="U94" s="8" t="s">
        <v>182</v>
      </c>
      <c r="V94" s="8">
        <v>76</v>
      </c>
      <c r="W94" s="7" t="s">
        <v>434</v>
      </c>
      <c r="X94" s="7" t="s">
        <v>177</v>
      </c>
      <c r="Y94" s="8" t="s">
        <v>172</v>
      </c>
      <c r="Z94" s="8" t="s">
        <v>179</v>
      </c>
      <c r="AA94" s="8" t="s">
        <v>431</v>
      </c>
      <c r="AB94" s="8" t="s">
        <v>435</v>
      </c>
      <c r="AC94" s="9">
        <v>41218</v>
      </c>
      <c r="AD94" s="8">
        <v>1</v>
      </c>
      <c r="AE94" s="8"/>
      <c r="AF94" s="7"/>
      <c r="AG94" s="7">
        <v>1</v>
      </c>
      <c r="AH94" s="8" t="s">
        <v>174</v>
      </c>
      <c r="AI94" s="8" t="s">
        <v>174</v>
      </c>
      <c r="AJ94" s="7"/>
      <c r="AK94" s="7"/>
      <c r="AL94" s="7"/>
      <c r="AM94" s="7" t="s">
        <v>299</v>
      </c>
      <c r="AN94" s="7" t="s">
        <v>226</v>
      </c>
      <c r="AO94" s="7" t="s">
        <v>176</v>
      </c>
      <c r="AP94" s="7">
        <v>1</v>
      </c>
      <c r="AQ94" s="7">
        <v>8</v>
      </c>
      <c r="AR94" s="7"/>
      <c r="AS94" s="7"/>
      <c r="AT94" s="7"/>
      <c r="AU94" s="7">
        <v>32.6</v>
      </c>
      <c r="AV94" s="7" t="s">
        <v>402</v>
      </c>
    </row>
    <row r="95" spans="1:322" ht="15.6" x14ac:dyDescent="0.3">
      <c r="A95" s="8">
        <f t="shared" si="3"/>
        <v>41</v>
      </c>
      <c r="B95" s="7">
        <v>20632</v>
      </c>
      <c r="C95" s="7">
        <v>12</v>
      </c>
      <c r="D95" s="7" t="s">
        <v>407</v>
      </c>
      <c r="E95" s="8" t="s">
        <v>402</v>
      </c>
      <c r="F95" s="8">
        <v>3</v>
      </c>
      <c r="G95" s="8">
        <v>9</v>
      </c>
      <c r="H95" s="8">
        <v>1</v>
      </c>
      <c r="I95" s="8">
        <v>1</v>
      </c>
      <c r="J95" s="8">
        <v>1</v>
      </c>
      <c r="K95" s="7" t="s">
        <v>122</v>
      </c>
      <c r="L95" s="8">
        <v>5</v>
      </c>
      <c r="M95" s="8">
        <v>0</v>
      </c>
      <c r="N95" s="8">
        <v>0</v>
      </c>
      <c r="O95" s="7" t="s">
        <v>144</v>
      </c>
      <c r="P95" s="7">
        <v>20632</v>
      </c>
      <c r="Q95" s="7">
        <v>41237</v>
      </c>
      <c r="R95" s="7" t="s">
        <v>340</v>
      </c>
      <c r="S95" s="9" t="s">
        <v>440</v>
      </c>
      <c r="T95" s="7">
        <v>0</v>
      </c>
      <c r="U95" s="8" t="s">
        <v>153</v>
      </c>
      <c r="V95" s="8">
        <v>74</v>
      </c>
      <c r="W95" s="7" t="s">
        <v>439</v>
      </c>
      <c r="X95" s="7" t="s">
        <v>177</v>
      </c>
      <c r="Y95" s="8" t="s">
        <v>172</v>
      </c>
      <c r="Z95" s="8" t="s">
        <v>192</v>
      </c>
      <c r="AA95" s="8" t="s">
        <v>431</v>
      </c>
      <c r="AB95" s="8" t="s">
        <v>435</v>
      </c>
      <c r="AC95" s="9">
        <v>41233</v>
      </c>
      <c r="AD95" s="8">
        <v>1</v>
      </c>
      <c r="AE95" s="8"/>
      <c r="AF95" s="7"/>
      <c r="AG95" s="7">
        <v>1</v>
      </c>
      <c r="AH95" s="8" t="s">
        <v>174</v>
      </c>
      <c r="AI95" s="8" t="s">
        <v>174</v>
      </c>
      <c r="AJ95" s="7"/>
      <c r="AK95" s="7"/>
      <c r="AL95" s="7"/>
      <c r="AM95" s="7" t="s">
        <v>175</v>
      </c>
      <c r="AN95" s="7" t="s">
        <v>310</v>
      </c>
      <c r="AO95" s="7" t="s">
        <v>181</v>
      </c>
      <c r="AP95" s="7">
        <v>1</v>
      </c>
      <c r="AQ95" s="7">
        <v>7</v>
      </c>
      <c r="AR95" s="7"/>
      <c r="AS95" s="7"/>
      <c r="AT95" s="7"/>
      <c r="AU95" s="7">
        <v>27.7</v>
      </c>
      <c r="AV95" s="7" t="s">
        <v>399</v>
      </c>
    </row>
    <row r="96" spans="1:322" ht="15.6" x14ac:dyDescent="0.3">
      <c r="A96" s="8">
        <f t="shared" si="3"/>
        <v>42</v>
      </c>
      <c r="B96" s="7">
        <v>21490</v>
      </c>
      <c r="C96" s="7">
        <v>12</v>
      </c>
      <c r="D96" s="7" t="s">
        <v>13</v>
      </c>
      <c r="E96" s="8" t="s">
        <v>399</v>
      </c>
      <c r="F96" s="8">
        <v>3</v>
      </c>
      <c r="G96" s="8">
        <v>6</v>
      </c>
      <c r="H96" s="8">
        <v>1</v>
      </c>
      <c r="I96" s="8">
        <v>1</v>
      </c>
      <c r="J96" s="8">
        <v>1</v>
      </c>
      <c r="K96" s="7" t="s">
        <v>123</v>
      </c>
      <c r="L96" s="8">
        <v>3</v>
      </c>
      <c r="M96" s="8">
        <v>0</v>
      </c>
      <c r="N96" s="8">
        <v>0</v>
      </c>
      <c r="O96" s="7" t="s">
        <v>144</v>
      </c>
      <c r="P96" s="7">
        <v>21490</v>
      </c>
      <c r="Q96" s="7">
        <v>41250</v>
      </c>
      <c r="R96" s="7" t="s">
        <v>343</v>
      </c>
      <c r="S96" s="9" t="s">
        <v>440</v>
      </c>
      <c r="T96" s="7">
        <v>0</v>
      </c>
      <c r="U96" s="8" t="s">
        <v>153</v>
      </c>
      <c r="V96" s="8">
        <v>64</v>
      </c>
      <c r="W96" s="7" t="s">
        <v>434</v>
      </c>
      <c r="X96" s="7" t="s">
        <v>171</v>
      </c>
      <c r="Y96" s="8" t="s">
        <v>172</v>
      </c>
      <c r="Z96" s="8" t="s">
        <v>183</v>
      </c>
      <c r="AA96" s="8" t="s">
        <v>431</v>
      </c>
      <c r="AB96" s="8" t="s">
        <v>437</v>
      </c>
      <c r="AC96" s="9">
        <v>41243</v>
      </c>
      <c r="AD96" s="8">
        <v>1</v>
      </c>
      <c r="AE96" s="8"/>
      <c r="AF96" s="7"/>
      <c r="AG96" s="7">
        <v>1</v>
      </c>
      <c r="AH96" s="8" t="s">
        <v>174</v>
      </c>
      <c r="AI96" s="8" t="s">
        <v>174</v>
      </c>
      <c r="AJ96" s="7"/>
      <c r="AK96" s="7"/>
      <c r="AL96" s="7" t="s">
        <v>174</v>
      </c>
      <c r="AM96" s="7" t="s">
        <v>189</v>
      </c>
      <c r="AN96" s="7" t="s">
        <v>247</v>
      </c>
      <c r="AO96" s="7" t="s">
        <v>188</v>
      </c>
      <c r="AP96" s="7">
        <v>1</v>
      </c>
      <c r="AQ96" s="7">
        <v>11</v>
      </c>
      <c r="AR96" s="7"/>
      <c r="AS96" s="7"/>
      <c r="AT96" s="7"/>
      <c r="AU96" s="7">
        <v>24.4</v>
      </c>
      <c r="AV96" s="7" t="s">
        <v>405</v>
      </c>
    </row>
    <row r="97" spans="1:48" ht="15.6" x14ac:dyDescent="0.3">
      <c r="A97" s="8">
        <f t="shared" si="3"/>
        <v>43</v>
      </c>
      <c r="B97" s="7">
        <v>21492</v>
      </c>
      <c r="C97" s="7">
        <v>12</v>
      </c>
      <c r="D97" s="7" t="s">
        <v>12</v>
      </c>
      <c r="E97" s="8" t="s">
        <v>402</v>
      </c>
      <c r="F97" s="8">
        <v>3</v>
      </c>
      <c r="G97" s="8">
        <v>9</v>
      </c>
      <c r="H97" s="8">
        <v>1</v>
      </c>
      <c r="I97" s="8">
        <v>2</v>
      </c>
      <c r="J97" s="8">
        <v>2</v>
      </c>
      <c r="K97" s="7" t="s">
        <v>124</v>
      </c>
      <c r="L97" s="8">
        <v>11</v>
      </c>
      <c r="M97" s="8">
        <v>0</v>
      </c>
      <c r="N97" s="8">
        <v>1</v>
      </c>
      <c r="O97" s="7" t="s">
        <v>144</v>
      </c>
      <c r="P97" s="7">
        <v>21492</v>
      </c>
      <c r="Q97" s="7">
        <v>41250</v>
      </c>
      <c r="R97" s="7" t="s">
        <v>341</v>
      </c>
      <c r="S97" s="9">
        <v>41304</v>
      </c>
      <c r="T97" s="7">
        <v>0</v>
      </c>
      <c r="U97" s="8" t="s">
        <v>182</v>
      </c>
      <c r="V97" s="8">
        <v>69</v>
      </c>
      <c r="W97" s="7" t="s">
        <v>434</v>
      </c>
      <c r="X97" s="7" t="s">
        <v>171</v>
      </c>
      <c r="Y97" s="8" t="s">
        <v>274</v>
      </c>
      <c r="Z97" s="8" t="s">
        <v>192</v>
      </c>
      <c r="AA97" s="8" t="s">
        <v>193</v>
      </c>
      <c r="AB97" s="8" t="s">
        <v>438</v>
      </c>
      <c r="AC97" s="9">
        <v>41243</v>
      </c>
      <c r="AD97" s="8">
        <v>1</v>
      </c>
      <c r="AE97" s="8"/>
      <c r="AF97" s="7"/>
      <c r="AG97" s="7">
        <v>0</v>
      </c>
      <c r="AH97" s="8"/>
      <c r="AI97" s="8"/>
      <c r="AJ97" s="7"/>
      <c r="AK97" s="7"/>
      <c r="AL97" s="7" t="s">
        <v>174</v>
      </c>
      <c r="AM97" s="7" t="s">
        <v>175</v>
      </c>
      <c r="AN97" s="7" t="s">
        <v>321</v>
      </c>
      <c r="AO97" s="7" t="s">
        <v>181</v>
      </c>
      <c r="AP97" s="7"/>
      <c r="AQ97" s="7"/>
      <c r="AR97" s="7"/>
      <c r="AS97" s="7" t="s">
        <v>342</v>
      </c>
      <c r="AT97" s="7"/>
      <c r="AU97" s="7">
        <v>28.4</v>
      </c>
      <c r="AV97" s="7" t="s">
        <v>399</v>
      </c>
    </row>
    <row r="98" spans="1:48" ht="15.6" x14ac:dyDescent="0.3">
      <c r="A98" s="8">
        <f t="shared" si="3"/>
        <v>44</v>
      </c>
      <c r="B98" s="7">
        <v>177</v>
      </c>
      <c r="C98" s="7">
        <v>13</v>
      </c>
      <c r="D98" s="7" t="s">
        <v>396</v>
      </c>
      <c r="E98" s="8" t="s">
        <v>402</v>
      </c>
      <c r="F98" s="8">
        <v>3</v>
      </c>
      <c r="G98" s="8">
        <v>9</v>
      </c>
      <c r="H98" s="8">
        <v>1</v>
      </c>
      <c r="I98" s="8">
        <v>2</v>
      </c>
      <c r="J98" s="8">
        <v>2</v>
      </c>
      <c r="K98" s="7" t="s">
        <v>125</v>
      </c>
      <c r="L98" s="8">
        <v>3</v>
      </c>
      <c r="M98" s="8">
        <v>1</v>
      </c>
      <c r="N98" s="8">
        <v>1</v>
      </c>
      <c r="O98" s="7" t="s">
        <v>145</v>
      </c>
      <c r="P98" s="7">
        <v>177</v>
      </c>
      <c r="Q98" s="7">
        <v>41284</v>
      </c>
      <c r="R98" s="7" t="s">
        <v>344</v>
      </c>
      <c r="S98" s="9">
        <v>41674</v>
      </c>
      <c r="T98" s="7">
        <v>0</v>
      </c>
      <c r="U98" s="8" t="s">
        <v>182</v>
      </c>
      <c r="V98" s="8">
        <v>71</v>
      </c>
      <c r="W98" s="7" t="s">
        <v>434</v>
      </c>
      <c r="X98" s="7" t="s">
        <v>171</v>
      </c>
      <c r="Y98" s="8" t="s">
        <v>172</v>
      </c>
      <c r="Z98" s="8" t="s">
        <v>179</v>
      </c>
      <c r="AA98" s="8" t="s">
        <v>431</v>
      </c>
      <c r="AB98" s="8" t="s">
        <v>435</v>
      </c>
      <c r="AC98" s="9">
        <v>41277</v>
      </c>
      <c r="AD98" s="8">
        <v>1</v>
      </c>
      <c r="AE98" s="8"/>
      <c r="AF98" s="7"/>
      <c r="AG98" s="7">
        <v>0</v>
      </c>
      <c r="AH98" s="8"/>
      <c r="AI98" s="8"/>
      <c r="AJ98" s="7"/>
      <c r="AK98" s="7"/>
      <c r="AL98" s="7"/>
      <c r="AM98" s="7" t="s">
        <v>180</v>
      </c>
      <c r="AN98" s="7" t="s">
        <v>219</v>
      </c>
      <c r="AO98" s="7" t="s">
        <v>181</v>
      </c>
      <c r="AP98" s="7">
        <v>1</v>
      </c>
      <c r="AQ98" s="7">
        <v>10</v>
      </c>
      <c r="AR98" s="7"/>
      <c r="AS98" s="7"/>
      <c r="AT98" s="7"/>
      <c r="AU98" s="7"/>
      <c r="AV98" s="7"/>
    </row>
    <row r="99" spans="1:48" ht="15.6" x14ac:dyDescent="0.3">
      <c r="A99" s="8">
        <f t="shared" si="3"/>
        <v>45</v>
      </c>
      <c r="B99" s="7">
        <v>11795</v>
      </c>
      <c r="C99" s="7">
        <v>13</v>
      </c>
      <c r="D99" s="7" t="s">
        <v>15</v>
      </c>
      <c r="E99" s="8" t="s">
        <v>402</v>
      </c>
      <c r="F99" s="8">
        <v>3</v>
      </c>
      <c r="G99" s="8">
        <v>9</v>
      </c>
      <c r="H99" s="8">
        <v>1</v>
      </c>
      <c r="I99" s="8">
        <v>1</v>
      </c>
      <c r="J99" s="8">
        <v>1</v>
      </c>
      <c r="K99" s="7" t="s">
        <v>75</v>
      </c>
      <c r="L99" s="8">
        <v>10.5</v>
      </c>
      <c r="M99" s="8">
        <v>0</v>
      </c>
      <c r="N99" s="8">
        <v>1</v>
      </c>
      <c r="O99" s="7" t="s">
        <v>145</v>
      </c>
      <c r="P99" s="7">
        <v>11795</v>
      </c>
      <c r="Q99" s="7">
        <v>41457</v>
      </c>
      <c r="R99" s="7" t="s">
        <v>358</v>
      </c>
      <c r="S99" s="9">
        <v>42059</v>
      </c>
      <c r="T99" s="7">
        <v>0</v>
      </c>
      <c r="U99" s="8" t="s">
        <v>153</v>
      </c>
      <c r="V99" s="8">
        <v>78</v>
      </c>
      <c r="W99" s="7" t="s">
        <v>432</v>
      </c>
      <c r="X99" s="7" t="s">
        <v>177</v>
      </c>
      <c r="Y99" s="8" t="s">
        <v>172</v>
      </c>
      <c r="Z99" s="8" t="s">
        <v>192</v>
      </c>
      <c r="AA99" s="8" t="s">
        <v>431</v>
      </c>
      <c r="AB99" s="8" t="s">
        <v>435</v>
      </c>
      <c r="AC99" s="9">
        <v>41451</v>
      </c>
      <c r="AD99" s="8">
        <v>1</v>
      </c>
      <c r="AE99" s="8"/>
      <c r="AF99" s="7"/>
      <c r="AG99" s="7">
        <v>0</v>
      </c>
      <c r="AH99" s="8"/>
      <c r="AI99" s="8"/>
      <c r="AJ99" s="7"/>
      <c r="AK99" s="7"/>
      <c r="AL99" s="7" t="s">
        <v>174</v>
      </c>
      <c r="AM99" s="7" t="s">
        <v>185</v>
      </c>
      <c r="AN99" s="7" t="s">
        <v>204</v>
      </c>
      <c r="AO99" s="7" t="s">
        <v>181</v>
      </c>
      <c r="AP99" s="7">
        <v>2</v>
      </c>
      <c r="AQ99" s="7">
        <v>8</v>
      </c>
      <c r="AR99" s="7"/>
      <c r="AS99" s="7"/>
      <c r="AT99" s="7"/>
      <c r="AU99" s="7">
        <v>32.5</v>
      </c>
      <c r="AV99" s="7" t="s">
        <v>402</v>
      </c>
    </row>
    <row r="100" spans="1:48" ht="15.6" x14ac:dyDescent="0.3">
      <c r="A100" s="8">
        <f t="shared" si="3"/>
        <v>46</v>
      </c>
      <c r="B100" s="7">
        <v>2682</v>
      </c>
      <c r="C100" s="7">
        <v>14</v>
      </c>
      <c r="D100" s="7" t="s">
        <v>2</v>
      </c>
      <c r="E100" s="8" t="s">
        <v>402</v>
      </c>
      <c r="F100" s="8">
        <v>3</v>
      </c>
      <c r="G100" s="8">
        <v>9</v>
      </c>
      <c r="H100" s="8">
        <v>1</v>
      </c>
      <c r="I100" s="8">
        <v>1</v>
      </c>
      <c r="J100" s="8">
        <v>1</v>
      </c>
      <c r="K100" s="7" t="s">
        <v>133</v>
      </c>
      <c r="L100" s="8">
        <v>6</v>
      </c>
      <c r="M100" s="8">
        <v>1</v>
      </c>
      <c r="N100" s="8">
        <v>1</v>
      </c>
      <c r="O100" s="7" t="s">
        <v>146</v>
      </c>
      <c r="P100" s="7">
        <v>2682</v>
      </c>
      <c r="Q100" s="7">
        <v>41689</v>
      </c>
      <c r="R100" s="7" t="s">
        <v>373</v>
      </c>
      <c r="S100" s="9">
        <v>41977</v>
      </c>
      <c r="T100" s="7">
        <v>0</v>
      </c>
      <c r="U100" s="8" t="s">
        <v>153</v>
      </c>
      <c r="V100" s="8">
        <v>58</v>
      </c>
      <c r="W100" s="7" t="s">
        <v>432</v>
      </c>
      <c r="X100" s="7" t="s">
        <v>171</v>
      </c>
      <c r="Y100" s="8" t="s">
        <v>172</v>
      </c>
      <c r="Z100" s="8" t="s">
        <v>179</v>
      </c>
      <c r="AA100" s="8" t="s">
        <v>193</v>
      </c>
      <c r="AB100" s="8" t="s">
        <v>438</v>
      </c>
      <c r="AC100" s="9">
        <v>41683</v>
      </c>
      <c r="AD100" s="8">
        <v>1</v>
      </c>
      <c r="AE100" s="8"/>
      <c r="AF100" s="7"/>
      <c r="AG100" s="7">
        <v>0</v>
      </c>
      <c r="AH100" s="8"/>
      <c r="AI100" s="8"/>
      <c r="AJ100" s="7"/>
      <c r="AK100" s="7"/>
      <c r="AL100" s="7"/>
      <c r="AM100" s="7" t="s">
        <v>329</v>
      </c>
      <c r="AN100" s="7"/>
      <c r="AO100" s="7" t="s">
        <v>181</v>
      </c>
      <c r="AP100" s="7"/>
      <c r="AQ100" s="7"/>
      <c r="AR100" s="7"/>
      <c r="AS100" s="7"/>
      <c r="AT100" s="7"/>
      <c r="AU100" s="7"/>
      <c r="AV100" s="7"/>
    </row>
    <row r="101" spans="1:48" ht="15.6" x14ac:dyDescent="0.3">
      <c r="A101" s="8">
        <f t="shared" si="3"/>
        <v>47</v>
      </c>
      <c r="B101" s="7">
        <v>4838</v>
      </c>
      <c r="C101" s="7">
        <v>14</v>
      </c>
      <c r="D101" s="7" t="s">
        <v>3</v>
      </c>
      <c r="E101" s="8" t="s">
        <v>1</v>
      </c>
      <c r="F101" s="8"/>
      <c r="G101" s="8"/>
      <c r="H101" s="8"/>
      <c r="I101" s="8"/>
      <c r="J101" s="8"/>
      <c r="K101" s="7" t="s">
        <v>134</v>
      </c>
      <c r="L101" s="8">
        <v>6.5</v>
      </c>
      <c r="M101" s="8">
        <v>0</v>
      </c>
      <c r="N101" s="8">
        <v>0</v>
      </c>
      <c r="O101" s="7" t="s">
        <v>146</v>
      </c>
      <c r="P101" s="7">
        <v>4838</v>
      </c>
      <c r="Q101" s="7">
        <v>41723</v>
      </c>
      <c r="R101" s="7" t="s">
        <v>374</v>
      </c>
      <c r="S101" s="9">
        <v>41728</v>
      </c>
      <c r="T101" s="7">
        <v>1</v>
      </c>
      <c r="U101" s="8" t="s">
        <v>182</v>
      </c>
      <c r="V101" s="8">
        <v>84</v>
      </c>
      <c r="W101" s="7" t="s">
        <v>433</v>
      </c>
      <c r="X101" s="7" t="s">
        <v>177</v>
      </c>
      <c r="Y101" s="8" t="s">
        <v>172</v>
      </c>
      <c r="Z101" s="8" t="s">
        <v>192</v>
      </c>
      <c r="AA101" s="8" t="s">
        <v>431</v>
      </c>
      <c r="AB101" s="8" t="s">
        <v>435</v>
      </c>
      <c r="AC101" s="9">
        <v>41716</v>
      </c>
      <c r="AD101" s="8">
        <v>1</v>
      </c>
      <c r="AE101" s="8"/>
      <c r="AF101" s="7"/>
      <c r="AG101" s="7">
        <v>0</v>
      </c>
      <c r="AH101" s="8"/>
      <c r="AI101" s="8"/>
      <c r="AJ101" s="7"/>
      <c r="AK101" s="7"/>
      <c r="AL101" s="7" t="s">
        <v>174</v>
      </c>
      <c r="AM101" s="7" t="s">
        <v>184</v>
      </c>
      <c r="AN101" s="7" t="s">
        <v>218</v>
      </c>
      <c r="AO101" s="7" t="s">
        <v>181</v>
      </c>
      <c r="AP101" s="7">
        <v>2</v>
      </c>
      <c r="AQ101" s="7"/>
      <c r="AR101" s="7" t="s">
        <v>174</v>
      </c>
      <c r="AS101" s="7"/>
      <c r="AT101" s="7"/>
      <c r="AU101" s="7"/>
      <c r="AV101" s="7" t="s">
        <v>402</v>
      </c>
    </row>
    <row r="102" spans="1:48" ht="15.6" x14ac:dyDescent="0.3">
      <c r="A102" s="8">
        <f t="shared" si="3"/>
        <v>48</v>
      </c>
      <c r="B102" s="7">
        <v>5200</v>
      </c>
      <c r="C102" s="7">
        <v>14</v>
      </c>
      <c r="D102" s="7" t="s">
        <v>410</v>
      </c>
      <c r="E102" s="8" t="s">
        <v>402</v>
      </c>
      <c r="F102" s="8">
        <v>3</v>
      </c>
      <c r="G102" s="8">
        <v>9</v>
      </c>
      <c r="H102" s="8">
        <v>1</v>
      </c>
      <c r="I102" s="8">
        <v>1</v>
      </c>
      <c r="J102" s="8">
        <v>1</v>
      </c>
      <c r="K102" s="7" t="s">
        <v>126</v>
      </c>
      <c r="L102" s="8">
        <v>6</v>
      </c>
      <c r="M102" s="8">
        <v>0</v>
      </c>
      <c r="N102" s="8">
        <v>0</v>
      </c>
      <c r="O102" s="7" t="s">
        <v>146</v>
      </c>
      <c r="P102" s="7">
        <v>5200</v>
      </c>
      <c r="Q102" s="7">
        <v>41726</v>
      </c>
      <c r="R102" s="7" t="s">
        <v>375</v>
      </c>
      <c r="S102" s="9">
        <v>41970</v>
      </c>
      <c r="T102" s="7">
        <v>0</v>
      </c>
      <c r="U102" s="8" t="s">
        <v>153</v>
      </c>
      <c r="V102" s="8">
        <v>60</v>
      </c>
      <c r="W102" s="7" t="s">
        <v>434</v>
      </c>
      <c r="X102" s="7" t="s">
        <v>177</v>
      </c>
      <c r="Y102" s="8" t="s">
        <v>172</v>
      </c>
      <c r="Z102" s="8" t="s">
        <v>192</v>
      </c>
      <c r="AA102" s="8" t="s">
        <v>431</v>
      </c>
      <c r="AB102" s="8" t="s">
        <v>435</v>
      </c>
      <c r="AC102" s="9">
        <v>41719</v>
      </c>
      <c r="AD102" s="8">
        <v>1</v>
      </c>
      <c r="AE102" s="8"/>
      <c r="AF102" s="7"/>
      <c r="AG102" s="7">
        <v>0</v>
      </c>
      <c r="AH102" s="8"/>
      <c r="AI102" s="8"/>
      <c r="AJ102" s="7"/>
      <c r="AK102" s="7"/>
      <c r="AL102" s="7"/>
      <c r="AM102" s="7" t="s">
        <v>191</v>
      </c>
      <c r="AN102" s="7" t="s">
        <v>293</v>
      </c>
      <c r="AO102" s="7" t="s">
        <v>176</v>
      </c>
      <c r="AP102" s="7">
        <v>1</v>
      </c>
      <c r="AQ102" s="7">
        <v>6</v>
      </c>
      <c r="AR102" s="7"/>
      <c r="AS102" s="7"/>
      <c r="AT102" s="7"/>
      <c r="AU102" s="7"/>
      <c r="AV102" s="7" t="s">
        <v>402</v>
      </c>
    </row>
    <row r="103" spans="1:48" s="3" customFormat="1" ht="15.6" x14ac:dyDescent="0.3">
      <c r="A103" s="8">
        <f t="shared" si="3"/>
        <v>49</v>
      </c>
      <c r="B103" s="7">
        <v>7686</v>
      </c>
      <c r="C103" s="7">
        <v>14</v>
      </c>
      <c r="D103" s="7" t="s">
        <v>406</v>
      </c>
      <c r="E103" s="8" t="s">
        <v>399</v>
      </c>
      <c r="F103" s="8">
        <v>3</v>
      </c>
      <c r="G103" s="8">
        <v>6</v>
      </c>
      <c r="H103" s="8">
        <v>1</v>
      </c>
      <c r="I103" s="8">
        <v>2</v>
      </c>
      <c r="J103" s="8">
        <v>2</v>
      </c>
      <c r="K103" s="7" t="s">
        <v>127</v>
      </c>
      <c r="L103" s="8">
        <v>9</v>
      </c>
      <c r="M103" s="8">
        <v>1</v>
      </c>
      <c r="N103" s="8">
        <v>1</v>
      </c>
      <c r="O103" s="7" t="s">
        <v>146</v>
      </c>
      <c r="P103" s="7">
        <v>7686</v>
      </c>
      <c r="Q103" s="7">
        <v>41767</v>
      </c>
      <c r="R103" s="7" t="s">
        <v>376</v>
      </c>
      <c r="S103" s="9">
        <v>41989</v>
      </c>
      <c r="T103" s="7">
        <v>0</v>
      </c>
      <c r="U103" s="8" t="s">
        <v>153</v>
      </c>
      <c r="V103" s="8">
        <v>49</v>
      </c>
      <c r="W103" s="7" t="s">
        <v>432</v>
      </c>
      <c r="X103" s="7" t="s">
        <v>171</v>
      </c>
      <c r="Y103" s="8" t="s">
        <v>274</v>
      </c>
      <c r="Z103" s="8" t="s">
        <v>192</v>
      </c>
      <c r="AA103" s="8" t="s">
        <v>431</v>
      </c>
      <c r="AB103" s="8" t="s">
        <v>435</v>
      </c>
      <c r="AC103" s="9">
        <v>41759</v>
      </c>
      <c r="AD103" s="8">
        <v>1</v>
      </c>
      <c r="AE103" s="8"/>
      <c r="AF103" s="7"/>
      <c r="AG103" s="7">
        <v>1</v>
      </c>
      <c r="AH103" s="8" t="s">
        <v>174</v>
      </c>
      <c r="AI103" s="8"/>
      <c r="AJ103" s="7"/>
      <c r="AK103" s="7"/>
      <c r="AL103" s="7" t="s">
        <v>174</v>
      </c>
      <c r="AM103" s="7" t="s">
        <v>184</v>
      </c>
      <c r="AN103" s="7" t="s">
        <v>377</v>
      </c>
      <c r="AO103" s="7" t="s">
        <v>181</v>
      </c>
      <c r="AP103" s="7"/>
      <c r="AQ103" s="7"/>
      <c r="AR103" s="7" t="s">
        <v>292</v>
      </c>
      <c r="AS103" s="7" t="s">
        <v>378</v>
      </c>
      <c r="AT103" s="7"/>
      <c r="AU103" s="7">
        <v>25</v>
      </c>
      <c r="AV103" s="7"/>
    </row>
    <row r="104" spans="1:48" s="3" customFormat="1" ht="15.6" x14ac:dyDescent="0.3">
      <c r="A104" s="8">
        <f t="shared" si="3"/>
        <v>50</v>
      </c>
      <c r="B104" s="7">
        <v>11284</v>
      </c>
      <c r="C104" s="7">
        <v>14</v>
      </c>
      <c r="D104" s="7">
        <v>9</v>
      </c>
      <c r="E104" s="8">
        <v>2</v>
      </c>
      <c r="F104" s="8">
        <v>2</v>
      </c>
      <c r="G104" s="8">
        <v>4</v>
      </c>
      <c r="H104" s="8">
        <v>0</v>
      </c>
      <c r="I104" s="8">
        <v>0</v>
      </c>
      <c r="J104" s="8">
        <v>0</v>
      </c>
      <c r="K104" s="7" t="s">
        <v>128</v>
      </c>
      <c r="L104" s="8" t="s">
        <v>422</v>
      </c>
      <c r="M104" s="8">
        <v>1</v>
      </c>
      <c r="N104" s="8">
        <v>1</v>
      </c>
      <c r="O104" s="7" t="s">
        <v>146</v>
      </c>
      <c r="P104" s="7" t="s">
        <v>147</v>
      </c>
      <c r="Q104" s="7">
        <v>41835</v>
      </c>
      <c r="R104" s="7" t="s">
        <v>382</v>
      </c>
      <c r="S104" s="9">
        <v>41994</v>
      </c>
      <c r="T104" s="7">
        <f>IF(S104="",0,IF(S104-AC104&lt;=30,1,0))</f>
        <v>0</v>
      </c>
      <c r="U104" s="8" t="s">
        <v>182</v>
      </c>
      <c r="V104" s="8">
        <v>57</v>
      </c>
      <c r="W104" s="7" t="s">
        <v>434</v>
      </c>
      <c r="X104" s="7" t="s">
        <v>177</v>
      </c>
      <c r="Y104" s="8" t="s">
        <v>205</v>
      </c>
      <c r="Z104" s="8" t="s">
        <v>183</v>
      </c>
      <c r="AA104" s="8" t="s">
        <v>431</v>
      </c>
      <c r="AB104" s="8" t="s">
        <v>435</v>
      </c>
      <c r="AC104" s="9">
        <v>41816</v>
      </c>
      <c r="AD104" s="8">
        <v>1</v>
      </c>
      <c r="AE104" s="8"/>
      <c r="AF104" s="7"/>
      <c r="AG104" s="7">
        <f>IF(OR(AH104&lt;&gt;"",AI104&lt;&gt;""),1,0)</f>
        <v>0</v>
      </c>
      <c r="AH104" s="8"/>
      <c r="AI104" s="8"/>
      <c r="AJ104" s="7"/>
      <c r="AK104" s="7"/>
      <c r="AL104" s="7"/>
      <c r="AM104" s="7" t="s">
        <v>175</v>
      </c>
      <c r="AN104" s="7" t="s">
        <v>383</v>
      </c>
      <c r="AO104" s="7" t="s">
        <v>176</v>
      </c>
      <c r="AP104" s="7">
        <v>2</v>
      </c>
      <c r="AQ104" s="7">
        <v>13</v>
      </c>
      <c r="AR104" s="7"/>
      <c r="AS104" s="7"/>
      <c r="AT104" s="7" t="s">
        <v>174</v>
      </c>
      <c r="AU104" s="7">
        <v>23.2</v>
      </c>
      <c r="AV104" s="7"/>
    </row>
    <row r="105" spans="1:48" ht="15.6" x14ac:dyDescent="0.3">
      <c r="A105" s="8">
        <f t="shared" si="3"/>
        <v>51</v>
      </c>
      <c r="B105" s="7">
        <v>12698</v>
      </c>
      <c r="C105" s="7">
        <v>14</v>
      </c>
      <c r="D105" s="7" t="s">
        <v>397</v>
      </c>
      <c r="E105" s="8" t="s">
        <v>399</v>
      </c>
      <c r="F105" s="8">
        <v>3</v>
      </c>
      <c r="G105" s="8">
        <v>6</v>
      </c>
      <c r="H105" s="8">
        <v>1</v>
      </c>
      <c r="I105" s="8">
        <v>1</v>
      </c>
      <c r="J105" s="8">
        <v>1</v>
      </c>
      <c r="K105" s="7" t="s">
        <v>129</v>
      </c>
      <c r="L105" s="8">
        <v>2.5</v>
      </c>
      <c r="M105" s="8">
        <v>0</v>
      </c>
      <c r="N105" s="8">
        <v>1</v>
      </c>
      <c r="O105" s="7" t="s">
        <v>146</v>
      </c>
      <c r="P105" s="7">
        <v>12698</v>
      </c>
      <c r="Q105" s="7">
        <v>41850</v>
      </c>
      <c r="R105" s="7" t="s">
        <v>384</v>
      </c>
      <c r="S105" s="9" t="s">
        <v>419</v>
      </c>
      <c r="T105" s="7">
        <v>0</v>
      </c>
      <c r="U105" s="8" t="s">
        <v>182</v>
      </c>
      <c r="V105" s="8">
        <v>53</v>
      </c>
      <c r="W105" s="7" t="s">
        <v>432</v>
      </c>
      <c r="X105" s="7" t="s">
        <v>211</v>
      </c>
      <c r="Y105" s="8" t="s">
        <v>172</v>
      </c>
      <c r="Z105" s="8" t="s">
        <v>179</v>
      </c>
      <c r="AA105" s="8" t="s">
        <v>431</v>
      </c>
      <c r="AB105" s="8" t="s">
        <v>435</v>
      </c>
      <c r="AC105" s="9">
        <v>41843</v>
      </c>
      <c r="AD105" s="8">
        <v>1</v>
      </c>
      <c r="AE105" s="8"/>
      <c r="AF105" s="7"/>
      <c r="AG105" s="7">
        <v>1</v>
      </c>
      <c r="AH105" s="8" t="s">
        <v>174</v>
      </c>
      <c r="AI105" s="8" t="s">
        <v>174</v>
      </c>
      <c r="AJ105" s="7"/>
      <c r="AK105" s="7"/>
      <c r="AL105" s="7" t="s">
        <v>174</v>
      </c>
      <c r="AM105" s="7" t="s">
        <v>175</v>
      </c>
      <c r="AN105" s="7" t="s">
        <v>218</v>
      </c>
      <c r="AO105" s="7" t="s">
        <v>181</v>
      </c>
      <c r="AP105" s="7">
        <v>1</v>
      </c>
      <c r="AQ105" s="7">
        <v>13</v>
      </c>
      <c r="AR105" s="7"/>
      <c r="AS105" s="7"/>
      <c r="AT105" s="7"/>
      <c r="AU105" s="7">
        <v>22.3</v>
      </c>
      <c r="AV105" s="7" t="s">
        <v>399</v>
      </c>
    </row>
    <row r="106" spans="1:48" ht="15.6" x14ac:dyDescent="0.3">
      <c r="A106" s="8">
        <f t="shared" si="3"/>
        <v>52</v>
      </c>
      <c r="B106" s="7">
        <v>13152</v>
      </c>
      <c r="C106" s="7">
        <v>14</v>
      </c>
      <c r="D106" s="7" t="s">
        <v>408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7" t="s">
        <v>359</v>
      </c>
      <c r="L106" s="8">
        <v>1.3</v>
      </c>
      <c r="M106" s="8">
        <v>0</v>
      </c>
      <c r="N106" s="8">
        <v>0</v>
      </c>
      <c r="O106" s="7" t="s">
        <v>145</v>
      </c>
      <c r="P106" s="7">
        <v>13152</v>
      </c>
      <c r="Q106" s="7">
        <v>41479</v>
      </c>
      <c r="R106" s="7" t="s">
        <v>360</v>
      </c>
      <c r="S106" s="9" t="s">
        <v>416</v>
      </c>
      <c r="T106" s="7">
        <v>0</v>
      </c>
      <c r="U106" s="8" t="s">
        <v>182</v>
      </c>
      <c r="V106" s="8">
        <v>83</v>
      </c>
      <c r="W106" s="7" t="s">
        <v>432</v>
      </c>
      <c r="X106" s="7" t="s">
        <v>177</v>
      </c>
      <c r="Y106" s="8" t="s">
        <v>315</v>
      </c>
      <c r="Z106" s="8" t="s">
        <v>183</v>
      </c>
      <c r="AA106" s="8" t="s">
        <v>431</v>
      </c>
      <c r="AB106" s="8" t="s">
        <v>436</v>
      </c>
      <c r="AC106" s="9">
        <v>41473</v>
      </c>
      <c r="AD106" s="8">
        <v>1</v>
      </c>
      <c r="AE106" s="10"/>
      <c r="AF106" s="7"/>
      <c r="AG106" s="7">
        <v>0</v>
      </c>
      <c r="AH106" s="8"/>
      <c r="AI106" s="8"/>
      <c r="AJ106" s="7"/>
      <c r="AK106" s="7"/>
      <c r="AL106" s="7"/>
      <c r="AM106" s="7" t="s">
        <v>191</v>
      </c>
      <c r="AN106" s="7" t="s">
        <v>287</v>
      </c>
      <c r="AO106" s="7" t="s">
        <v>237</v>
      </c>
      <c r="AP106" s="7">
        <v>1</v>
      </c>
      <c r="AQ106" s="7">
        <v>9</v>
      </c>
      <c r="AR106" s="7"/>
      <c r="AS106" s="7"/>
      <c r="AT106" s="7"/>
      <c r="AU106" s="7">
        <v>29.6</v>
      </c>
      <c r="AV106" s="7" t="s">
        <v>402</v>
      </c>
    </row>
    <row r="107" spans="1:48" ht="15.6" x14ac:dyDescent="0.3">
      <c r="A107" s="8">
        <f t="shared" si="3"/>
        <v>53</v>
      </c>
      <c r="B107" s="7">
        <v>13152</v>
      </c>
      <c r="C107" s="7">
        <v>14</v>
      </c>
      <c r="D107" s="7" t="s">
        <v>408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7" t="s">
        <v>130</v>
      </c>
      <c r="L107" s="8">
        <v>7</v>
      </c>
      <c r="M107" s="8">
        <v>0</v>
      </c>
      <c r="N107" s="8">
        <v>1</v>
      </c>
      <c r="O107" s="7" t="s">
        <v>146</v>
      </c>
      <c r="P107" s="7">
        <v>13152</v>
      </c>
      <c r="Q107" s="7">
        <v>41861</v>
      </c>
      <c r="R107" s="7" t="s">
        <v>386</v>
      </c>
      <c r="S107" s="9">
        <v>42080</v>
      </c>
      <c r="T107" s="7">
        <v>0</v>
      </c>
      <c r="U107" s="8" t="s">
        <v>153</v>
      </c>
      <c r="V107" s="8">
        <v>60</v>
      </c>
      <c r="W107" s="7" t="s">
        <v>434</v>
      </c>
      <c r="X107" s="7" t="s">
        <v>177</v>
      </c>
      <c r="Y107" s="8" t="s">
        <v>274</v>
      </c>
      <c r="Z107" s="8" t="s">
        <v>192</v>
      </c>
      <c r="AA107" s="8" t="s">
        <v>193</v>
      </c>
      <c r="AB107" s="8" t="s">
        <v>438</v>
      </c>
      <c r="AC107" s="9">
        <v>41855</v>
      </c>
      <c r="AD107" s="8">
        <v>1</v>
      </c>
      <c r="AE107" s="10"/>
      <c r="AF107" s="7"/>
      <c r="AG107" s="7">
        <v>1</v>
      </c>
      <c r="AH107" s="8" t="s">
        <v>174</v>
      </c>
      <c r="AI107" s="8" t="s">
        <v>174</v>
      </c>
      <c r="AJ107" s="7"/>
      <c r="AK107" s="7"/>
      <c r="AL107" s="7"/>
      <c r="AM107" s="7" t="s">
        <v>184</v>
      </c>
      <c r="AN107" s="7" t="s">
        <v>219</v>
      </c>
      <c r="AO107" s="7" t="s">
        <v>181</v>
      </c>
      <c r="AP107" s="7">
        <v>2</v>
      </c>
      <c r="AQ107" s="7">
        <v>12</v>
      </c>
      <c r="AR107" s="7"/>
      <c r="AS107" s="7"/>
      <c r="AT107" s="7"/>
      <c r="AU107" s="7">
        <v>31.3</v>
      </c>
      <c r="AV107" s="7" t="s">
        <v>399</v>
      </c>
    </row>
    <row r="108" spans="1:48" ht="15.6" x14ac:dyDescent="0.3">
      <c r="A108" s="8">
        <f t="shared" si="3"/>
        <v>54</v>
      </c>
      <c r="B108" s="7">
        <v>14883</v>
      </c>
      <c r="C108" s="7">
        <v>14</v>
      </c>
      <c r="D108" s="7" t="s">
        <v>398</v>
      </c>
      <c r="E108" s="8" t="s">
        <v>399</v>
      </c>
      <c r="F108" s="8">
        <v>3</v>
      </c>
      <c r="G108" s="8">
        <v>6</v>
      </c>
      <c r="H108" s="8">
        <v>1</v>
      </c>
      <c r="I108" s="8">
        <v>1</v>
      </c>
      <c r="J108" s="8">
        <v>1</v>
      </c>
      <c r="K108" s="7" t="s">
        <v>131</v>
      </c>
      <c r="L108" s="8">
        <v>3</v>
      </c>
      <c r="M108" s="8">
        <v>0</v>
      </c>
      <c r="N108" s="8">
        <v>0</v>
      </c>
      <c r="O108" s="7" t="s">
        <v>146</v>
      </c>
      <c r="P108" s="7">
        <v>14883</v>
      </c>
      <c r="Q108" s="7">
        <v>41900</v>
      </c>
      <c r="R108" s="7" t="s">
        <v>387</v>
      </c>
      <c r="S108" s="9">
        <v>41932</v>
      </c>
      <c r="T108" s="7">
        <v>0</v>
      </c>
      <c r="U108" s="8" t="s">
        <v>182</v>
      </c>
      <c r="V108" s="8">
        <v>70</v>
      </c>
      <c r="W108" s="7" t="s">
        <v>434</v>
      </c>
      <c r="X108" s="7" t="s">
        <v>211</v>
      </c>
      <c r="Y108" s="8" t="s">
        <v>190</v>
      </c>
      <c r="Z108" s="8" t="s">
        <v>183</v>
      </c>
      <c r="AA108" s="8" t="s">
        <v>431</v>
      </c>
      <c r="AB108" s="8" t="s">
        <v>437</v>
      </c>
      <c r="AC108" s="9">
        <v>41894</v>
      </c>
      <c r="AD108" s="8">
        <v>1</v>
      </c>
      <c r="AE108" s="8"/>
      <c r="AF108" s="7"/>
      <c r="AG108" s="7">
        <v>0</v>
      </c>
      <c r="AH108" s="8"/>
      <c r="AI108" s="8"/>
      <c r="AJ108" s="7"/>
      <c r="AK108" s="7"/>
      <c r="AL108" s="7"/>
      <c r="AM108" s="7" t="s">
        <v>184</v>
      </c>
      <c r="AN108" s="7" t="s">
        <v>217</v>
      </c>
      <c r="AO108" s="7" t="s">
        <v>176</v>
      </c>
      <c r="AP108" s="7">
        <v>8</v>
      </c>
      <c r="AQ108" s="7">
        <v>9</v>
      </c>
      <c r="AR108" s="7"/>
      <c r="AS108" s="7" t="s">
        <v>388</v>
      </c>
      <c r="AT108" s="7"/>
      <c r="AU108" s="7">
        <v>24</v>
      </c>
      <c r="AV108" s="7" t="s">
        <v>402</v>
      </c>
    </row>
    <row r="109" spans="1:48" ht="15.6" x14ac:dyDescent="0.3">
      <c r="A109" s="8">
        <f t="shared" si="3"/>
        <v>55</v>
      </c>
      <c r="B109" s="7">
        <v>21172</v>
      </c>
      <c r="C109" s="7">
        <v>14</v>
      </c>
      <c r="D109" s="7" t="s">
        <v>401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7" t="s">
        <v>132</v>
      </c>
      <c r="L109" s="8">
        <v>4</v>
      </c>
      <c r="M109" s="8">
        <v>1</v>
      </c>
      <c r="N109" s="8">
        <v>1</v>
      </c>
      <c r="O109" s="7" t="s">
        <v>146</v>
      </c>
      <c r="P109" s="7">
        <v>21172</v>
      </c>
      <c r="Q109" s="7">
        <v>41990</v>
      </c>
      <c r="R109" s="7" t="s">
        <v>392</v>
      </c>
      <c r="S109" s="9" t="s">
        <v>421</v>
      </c>
      <c r="T109" s="7">
        <v>0</v>
      </c>
      <c r="U109" s="8" t="s">
        <v>153</v>
      </c>
      <c r="V109" s="8">
        <v>76</v>
      </c>
      <c r="W109" s="7" t="s">
        <v>434</v>
      </c>
      <c r="X109" s="7" t="s">
        <v>211</v>
      </c>
      <c r="Y109" s="8" t="s">
        <v>172</v>
      </c>
      <c r="Z109" s="8" t="s">
        <v>179</v>
      </c>
      <c r="AA109" s="8" t="s">
        <v>431</v>
      </c>
      <c r="AB109" s="8" t="s">
        <v>435</v>
      </c>
      <c r="AC109" s="9">
        <v>41984</v>
      </c>
      <c r="AD109" s="8">
        <v>1</v>
      </c>
      <c r="AE109" s="8"/>
      <c r="AF109" s="7"/>
      <c r="AG109" s="7">
        <v>0</v>
      </c>
      <c r="AH109" s="8"/>
      <c r="AI109" s="8"/>
      <c r="AJ109" s="7"/>
      <c r="AK109" s="7"/>
      <c r="AL109" s="7"/>
      <c r="AM109" s="7" t="s">
        <v>180</v>
      </c>
      <c r="AN109" s="7" t="s">
        <v>219</v>
      </c>
      <c r="AO109" s="7" t="s">
        <v>181</v>
      </c>
      <c r="AP109" s="7">
        <v>1</v>
      </c>
      <c r="AQ109" s="7">
        <v>10</v>
      </c>
      <c r="AR109" s="7"/>
      <c r="AS109" s="7"/>
      <c r="AT109" s="7"/>
      <c r="AU109" s="7">
        <v>22</v>
      </c>
      <c r="AV109" s="7" t="s">
        <v>399</v>
      </c>
    </row>
    <row r="110" spans="1:48" ht="15.6" x14ac:dyDescent="0.3">
      <c r="A110" s="7"/>
      <c r="B110" s="7"/>
      <c r="C110" s="7"/>
      <c r="D110" s="7"/>
      <c r="E110" s="11" t="s">
        <v>423</v>
      </c>
      <c r="F110" s="11"/>
      <c r="G110" s="11"/>
      <c r="H110" s="11"/>
      <c r="I110" s="11"/>
      <c r="J110" s="11"/>
      <c r="K110" s="7"/>
      <c r="L110" s="8"/>
      <c r="M110" s="8"/>
      <c r="N110" s="8"/>
      <c r="O110" s="7"/>
      <c r="P110" s="7"/>
      <c r="Q110" s="7"/>
      <c r="R110" s="7"/>
      <c r="S110" s="9"/>
      <c r="T110" s="7"/>
      <c r="U110" s="8"/>
      <c r="V110" s="8"/>
      <c r="W110" s="7"/>
      <c r="X110" s="7"/>
      <c r="Y110" s="8"/>
      <c r="Z110" s="8"/>
      <c r="AA110" s="8"/>
      <c r="AB110" s="8"/>
      <c r="AC110" s="9"/>
      <c r="AD110" s="8"/>
      <c r="AE110" s="8"/>
      <c r="AF110" s="7"/>
      <c r="AG110" s="7"/>
      <c r="AH110" s="8"/>
      <c r="AI110" s="8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</row>
  </sheetData>
  <phoneticPr fontId="1" type="noConversion"/>
  <dataValidations count="2">
    <dataValidation type="list" allowBlank="1" showInputMessage="1" showErrorMessage="1" sqref="AO96 AO82 AO57 AO64:AO65 AO108:AO110">
      <formula1>Vrsta_operacije</formula1>
    </dataValidation>
    <dataValidation type="list" allowBlank="1" showInputMessage="1" showErrorMessage="1" sqref="AM96 AM82 AM57 AM64:AM65 AM108:AM110">
      <formula1>Operater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E W B a T u 9 t i c 2 p A A A A + A A A A B I A H A B D b 2 5 m a W c v U G F j a 2 F n Z S 5 4 b W w g o h g A K K A U A A A A A A A A A A A A A A A A A A A A A A A A A A A A h Y 8 x D o I w G I W v Q r r T l k L E k J 8 y u D h I Y j Q x r q R U a I R i S r H c z c E j e Q V J F H V z f C / f S 7 7 3 u N 0 h G 9 v G u 0 r T q 0 6 n K M A U e V K L r l S 6 S t F g T / 4 S Z R y 2 h T g X l f Q m W P f J 2 K s U 1 d Z e E k K c c 9 i F u D M V Y Z Q G 5 J h v 9 q K W b e E r 3 d t C C 4 k + q / L / C n E 4 v G Q 4 w 9 E C R 3 H I c M w C I H M N u d J f h E 3 G m A L 5 K W E 1 N H Y w k t f G X + + A z B H I + w V / A l B L A w Q U A A I A C A A R Y F p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W B a T i i K R 7 g O A A A A E Q A A A B M A H A B G b 3 J t d W x h c y 9 T Z W N 0 a W 9 u M S 5 t I K I Y A C i g F A A A A A A A A A A A A A A A A A A A A A A A A A A A A C t O T S 7 J z M 9 T C I b Q h t Y A U E s B A i 0 A F A A C A A g A E W B a T u 9 t i c 2 p A A A A + A A A A B I A A A A A A A A A A A A A A A A A A A A A A E N v b m Z p Z y 9 Q Y W N r Y W d l L n h t b F B L A Q I t A B Q A A g A I A B F g W k 4 P y u m r p A A A A O k A A A A T A A A A A A A A A A A A A A A A A P U A A A B b Q 2 9 u d G V u d F 9 U e X B l c 1 0 u e G 1 s U E s B A i 0 A F A A C A A g A E W B a T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b c p A G N Z 2 B E l 2 9 9 W S O a W k E A A A A A A g A A A A A A A 2 Y A A M A A A A A Q A A A A T d J / H 2 G z g H i d D 8 r s L L Q 7 K g A A A A A E g A A A o A A A A B A A A A D Z C w H M f d 5 k z D y h 6 Q d B x d 4 B U A A A A M K O 9 a z H 0 3 o a I 2 T b v 8 Y u M B Q 4 U 1 u T m d W s 1 R Z k l 7 n N N r t N j / Z x u y f G b 4 E G L N l d n D W l E J i j N P B b S g g J Z 4 g M F B g 8 A G R W h y X 7 K e C T 1 E H X 1 7 X B H F f j F A A A A O G y g E l u M I K r Q Y D W k V N a h S E b f 5 a B < / D a t a M a s h u p > 
</file>

<file path=customXml/itemProps1.xml><?xml version="1.0" encoding="utf-8"?>
<ds:datastoreItem xmlns:ds="http://schemas.openxmlformats.org/officeDocument/2006/customXml" ds:itemID="{316634B5-F6C2-4732-B81D-46484B5931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Imunochistochemistry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2023-12-27T18:53:13Z</dcterms:modified>
</cp:coreProperties>
</file>